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ldetrick\Downloads\"/>
    </mc:Choice>
  </mc:AlternateContent>
  <xr:revisionPtr revIDLastSave="0" documentId="8_{9FED39C6-4172-41B2-8B03-630B6D8ECE83}" xr6:coauthVersionLast="47" xr6:coauthVersionMax="47" xr10:uidLastSave="{00000000-0000-0000-0000-000000000000}"/>
  <bookViews>
    <workbookView xWindow="-28920" yWindow="-120" windowWidth="29040" windowHeight="15840" xr2:uid="{EE5BF61C-A6E3-45F6-AD12-3CAEFBE76362}"/>
  </bookViews>
  <sheets>
    <sheet name="Bloom Date Calculator" sheetId="1" r:id="rId1"/>
    <sheet name="Chilling Date Calculator" sheetId="2" r:id="rId2"/>
  </sheets>
  <definedNames>
    <definedName name="_xlnm._FilterDatabase" localSheetId="0" hidden="1">'Bloom Date Calculator'!$B$1:$J$49</definedName>
    <definedName name="_xlnm._FilterDatabase" localSheetId="1" hidden="1">'Chilling Date Calculator'!$B$1:$I$49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2" l="1"/>
  <c r="G31" i="2" s="1"/>
  <c r="H18" i="2"/>
  <c r="G18" i="2" s="1"/>
  <c r="H31" i="1"/>
  <c r="I31" i="1" s="1"/>
  <c r="H18" i="1"/>
  <c r="I18" i="1" s="1"/>
  <c r="H7" i="1"/>
  <c r="I7" i="1" s="1"/>
  <c r="H9" i="1"/>
  <c r="J9" i="1" s="1"/>
  <c r="H10" i="1"/>
  <c r="I10" i="1" s="1"/>
  <c r="H12" i="1"/>
  <c r="I12" i="1" s="1"/>
  <c r="H17" i="1"/>
  <c r="I17" i="1" s="1"/>
  <c r="H21" i="1"/>
  <c r="I21" i="1" s="1"/>
  <c r="H23" i="1"/>
  <c r="I23" i="1" s="1"/>
  <c r="H25" i="1"/>
  <c r="I25" i="1" s="1"/>
  <c r="H26" i="1"/>
  <c r="I26" i="1" s="1"/>
  <c r="H29" i="1"/>
  <c r="I29" i="1" s="1"/>
  <c r="H34" i="1"/>
  <c r="I34" i="1" s="1"/>
  <c r="H42" i="1"/>
  <c r="J42" i="1" s="1"/>
  <c r="H45" i="1"/>
  <c r="I45" i="1" s="1"/>
  <c r="H48" i="1"/>
  <c r="J48" i="1" s="1"/>
  <c r="H14" i="2"/>
  <c r="G14" i="2" s="1"/>
  <c r="H24" i="2"/>
  <c r="G24" i="2" s="1"/>
  <c r="H40" i="2"/>
  <c r="G40" i="2" s="1"/>
  <c r="H28" i="2"/>
  <c r="G28" i="2" s="1"/>
  <c r="H32" i="2"/>
  <c r="G32" i="2" s="1"/>
  <c r="H13" i="2"/>
  <c r="G13" i="2" s="1"/>
  <c r="H19" i="2"/>
  <c r="G19" i="2" s="1"/>
  <c r="H11" i="2"/>
  <c r="G11" i="2" s="1"/>
  <c r="H37" i="2"/>
  <c r="G37" i="2" s="1"/>
  <c r="H49" i="2"/>
  <c r="G49" i="2" s="1"/>
  <c r="H27" i="2"/>
  <c r="G27" i="2" s="1"/>
  <c r="H35" i="2"/>
  <c r="G35" i="2" s="1"/>
  <c r="H16" i="2"/>
  <c r="G16" i="2" s="1"/>
  <c r="H20" i="2"/>
  <c r="G20" i="2" s="1"/>
  <c r="H22" i="2"/>
  <c r="G22" i="2" s="1"/>
  <c r="H38" i="2"/>
  <c r="G38" i="2" s="1"/>
  <c r="H44" i="2"/>
  <c r="G44" i="2" s="1"/>
  <c r="H3" i="2"/>
  <c r="G3" i="2" s="1"/>
  <c r="H6" i="2"/>
  <c r="G6" i="2" s="1"/>
  <c r="H8" i="2"/>
  <c r="G8" i="2" s="1"/>
  <c r="H33" i="2"/>
  <c r="G33" i="2" s="1"/>
  <c r="H36" i="2"/>
  <c r="G36" i="2" s="1"/>
  <c r="H39" i="2"/>
  <c r="G39" i="2" s="1"/>
  <c r="H7" i="2"/>
  <c r="G7" i="2" s="1"/>
  <c r="H10" i="2"/>
  <c r="G10" i="2" s="1"/>
  <c r="H5" i="2"/>
  <c r="G5" i="2" s="1"/>
  <c r="H9" i="2"/>
  <c r="G9" i="2" s="1"/>
  <c r="H12" i="2"/>
  <c r="G12" i="2" s="1"/>
  <c r="H17" i="2"/>
  <c r="G17" i="2" s="1"/>
  <c r="H34" i="2"/>
  <c r="G34" i="2" s="1"/>
  <c r="H42" i="2"/>
  <c r="G42" i="2" s="1"/>
  <c r="H45" i="2"/>
  <c r="G45" i="2" s="1"/>
  <c r="H48" i="2"/>
  <c r="G48" i="2" s="1"/>
  <c r="H4" i="2"/>
  <c r="G4" i="2" s="1"/>
  <c r="H47" i="2"/>
  <c r="G47" i="2" s="1"/>
  <c r="H2" i="2"/>
  <c r="G2" i="2" s="1"/>
  <c r="H23" i="2"/>
  <c r="G23" i="2" s="1"/>
  <c r="H25" i="2"/>
  <c r="G25" i="2" s="1"/>
  <c r="H26" i="2"/>
  <c r="G26" i="2" s="1"/>
  <c r="H29" i="2"/>
  <c r="G29" i="2" s="1"/>
  <c r="H41" i="2"/>
  <c r="G41" i="2" s="1"/>
  <c r="H46" i="2"/>
  <c r="G46" i="2" s="1"/>
  <c r="H15" i="2"/>
  <c r="G15" i="2" s="1"/>
  <c r="H30" i="2"/>
  <c r="G30" i="2" s="1"/>
  <c r="H43" i="2"/>
  <c r="G43" i="2" s="1"/>
  <c r="H21" i="2"/>
  <c r="G21" i="2" s="1"/>
  <c r="J25" i="1" l="1"/>
  <c r="J31" i="1"/>
  <c r="J26" i="1"/>
  <c r="J18" i="1"/>
  <c r="J17" i="1"/>
  <c r="I9" i="1"/>
  <c r="I48" i="1"/>
  <c r="J7" i="1"/>
  <c r="J45" i="1"/>
  <c r="I42" i="1"/>
  <c r="J34" i="1"/>
  <c r="J23" i="1"/>
  <c r="J10" i="1"/>
  <c r="J12" i="1"/>
  <c r="J29" i="1"/>
  <c r="J21" i="1"/>
  <c r="H4" i="1"/>
  <c r="J4" i="1" s="1"/>
  <c r="H22" i="1"/>
  <c r="I22" i="1" s="1"/>
  <c r="H32" i="1"/>
  <c r="I32" i="1" s="1"/>
  <c r="H37" i="1"/>
  <c r="J37" i="1" s="1"/>
  <c r="H40" i="1"/>
  <c r="J40" i="1" s="1"/>
  <c r="H44" i="1"/>
  <c r="I44" i="1" s="1"/>
  <c r="H28" i="1"/>
  <c r="I28" i="1" s="1"/>
  <c r="H2" i="1"/>
  <c r="I2" i="1" s="1"/>
  <c r="H5" i="1"/>
  <c r="I5" i="1" s="1"/>
  <c r="H13" i="1"/>
  <c r="J13" i="1" s="1"/>
  <c r="H30" i="1"/>
  <c r="J30" i="1" s="1"/>
  <c r="H33" i="1"/>
  <c r="J33" i="1" s="1"/>
  <c r="H36" i="1"/>
  <c r="I36" i="1" s="1"/>
  <c r="H46" i="1"/>
  <c r="I46" i="1" s="1"/>
  <c r="H47" i="1"/>
  <c r="I47" i="1" s="1"/>
  <c r="H49" i="1"/>
  <c r="J49" i="1" s="1"/>
  <c r="H6" i="1"/>
  <c r="I6" i="1" s="1"/>
  <c r="H14" i="1"/>
  <c r="J14" i="1" s="1"/>
  <c r="H16" i="1"/>
  <c r="J16" i="1" s="1"/>
  <c r="H20" i="1"/>
  <c r="J20" i="1" s="1"/>
  <c r="H35" i="1"/>
  <c r="I35" i="1" s="1"/>
  <c r="H38" i="1"/>
  <c r="I38" i="1" s="1"/>
  <c r="H39" i="1"/>
  <c r="I39" i="1" s="1"/>
  <c r="H41" i="1"/>
  <c r="I41" i="1" s="1"/>
  <c r="H43" i="1"/>
  <c r="I43" i="1" s="1"/>
  <c r="H3" i="1"/>
  <c r="J3" i="1" s="1"/>
  <c r="H8" i="1"/>
  <c r="J8" i="1" s="1"/>
  <c r="H11" i="1"/>
  <c r="I11" i="1" s="1"/>
  <c r="H15" i="1"/>
  <c r="I15" i="1" s="1"/>
  <c r="H19" i="1"/>
  <c r="I19" i="1" s="1"/>
  <c r="H24" i="1"/>
  <c r="I24" i="1" s="1"/>
  <c r="H27" i="1"/>
  <c r="I27" i="1" s="1"/>
  <c r="J38" i="1" l="1"/>
  <c r="J44" i="1"/>
  <c r="J43" i="1"/>
  <c r="I13" i="1"/>
  <c r="J2" i="1"/>
  <c r="I20" i="1"/>
  <c r="I49" i="1"/>
  <c r="I4" i="1"/>
  <c r="J15" i="1"/>
  <c r="I16" i="1"/>
  <c r="J39" i="1"/>
  <c r="J36" i="1"/>
  <c r="I8" i="1"/>
  <c r="I33" i="1"/>
  <c r="I37" i="1"/>
  <c r="J24" i="1"/>
  <c r="J32" i="1"/>
  <c r="I14" i="1"/>
  <c r="J19" i="1"/>
  <c r="J5" i="1"/>
  <c r="J22" i="1"/>
  <c r="I3" i="1"/>
  <c r="J6" i="1"/>
  <c r="J47" i="1"/>
  <c r="I30" i="1"/>
  <c r="I40" i="1"/>
  <c r="J41" i="1"/>
  <c r="J11" i="1"/>
  <c r="J35" i="1"/>
  <c r="J46" i="1"/>
  <c r="J28" i="1"/>
  <c r="J27" i="1"/>
</calcChain>
</file>

<file path=xl/sharedStrings.xml><?xml version="1.0" encoding="utf-8"?>
<sst xmlns="http://schemas.openxmlformats.org/spreadsheetml/2006/main" count="309" uniqueCount="113">
  <si>
    <t>Name</t>
  </si>
  <si>
    <t>Class</t>
  </si>
  <si>
    <t>Color</t>
  </si>
  <si>
    <t>Chilling Weeks</t>
  </si>
  <si>
    <t>Part number</t>
  </si>
  <si>
    <t>Est. Bloom Date (28 days)</t>
  </si>
  <si>
    <t>Double Early</t>
  </si>
  <si>
    <t>Magenta, rose</t>
  </si>
  <si>
    <t>Darwin Hybrid</t>
  </si>
  <si>
    <t xml:space="preserve">Apricot, pink  </t>
  </si>
  <si>
    <t>Double</t>
  </si>
  <si>
    <t>Red, white, cream, gold</t>
  </si>
  <si>
    <t>White</t>
  </si>
  <si>
    <t>Pink</t>
  </si>
  <si>
    <t>Red</t>
  </si>
  <si>
    <t>Double Late</t>
  </si>
  <si>
    <t>Gold, red, orange</t>
  </si>
  <si>
    <t xml:space="preserve">Yellow  </t>
  </si>
  <si>
    <t>Yellow, red streak, green</t>
  </si>
  <si>
    <t>Parrot</t>
  </si>
  <si>
    <t>Apricot, orange, cream, salmon, green</t>
  </si>
  <si>
    <t>Triumph</t>
  </si>
  <si>
    <t>Pink, white</t>
  </si>
  <si>
    <t>Single Late</t>
  </si>
  <si>
    <t>Red with white margin</t>
  </si>
  <si>
    <t>Purple, white edge</t>
  </si>
  <si>
    <t>Red, purple, gold</t>
  </si>
  <si>
    <t>Apricot, cream, salmon, green</t>
  </si>
  <si>
    <t>Cream, yellow, pale</t>
  </si>
  <si>
    <t>Red, orange, gold</t>
  </si>
  <si>
    <t>Peach, rose</t>
  </si>
  <si>
    <t>Pink, green/gold flame</t>
  </si>
  <si>
    <t>Cream, gold, rose, apricot</t>
  </si>
  <si>
    <t>Purple, blue</t>
  </si>
  <si>
    <t>Black, burgundy</t>
  </si>
  <si>
    <t>Orange, coral, gold</t>
  </si>
  <si>
    <t>Red, yellow, orange, green</t>
  </si>
  <si>
    <t>Gray, blue, violet</t>
  </si>
  <si>
    <t>Rose, peach</t>
  </si>
  <si>
    <t>Purple</t>
  </si>
  <si>
    <t>Cream, Peach</t>
  </si>
  <si>
    <t>Pink, orange</t>
  </si>
  <si>
    <t>Rose, purple with white margin</t>
  </si>
  <si>
    <t>Ivory, cream</t>
  </si>
  <si>
    <t>Est. Bloom Date (21 days)</t>
  </si>
  <si>
    <t>Start Chilling</t>
  </si>
  <si>
    <t>End Chilling</t>
  </si>
  <si>
    <t>Akebono</t>
  </si>
  <si>
    <t>Amazing Parrot</t>
  </si>
  <si>
    <t>Apricot Impression</t>
  </si>
  <si>
    <t>Apricot Parrot</t>
  </si>
  <si>
    <t>Astronaut Andre Kuipers</t>
  </si>
  <si>
    <t>Black Parrot</t>
  </si>
  <si>
    <t>Charming Beauty</t>
  </si>
  <si>
    <t>Crème Upstar</t>
  </si>
  <si>
    <t>Copper Image</t>
  </si>
  <si>
    <t>Design Impression</t>
  </si>
  <si>
    <t>Dordogne</t>
  </si>
  <si>
    <t>Dream Touch</t>
  </si>
  <si>
    <t>Drumline</t>
  </si>
  <si>
    <t>Finola</t>
  </si>
  <si>
    <t>Gudoshnik Double</t>
  </si>
  <si>
    <t>Ivory Floradale</t>
  </si>
  <si>
    <t>Margarita</t>
  </si>
  <si>
    <t>Marie Jo</t>
  </si>
  <si>
    <t>Menton</t>
  </si>
  <si>
    <t>Mondial</t>
  </si>
  <si>
    <t>Mysterious Parrot</t>
  </si>
  <si>
    <t>Palmyra</t>
  </si>
  <si>
    <t>Parrot King</t>
  </si>
  <si>
    <t>Pink Impression</t>
  </si>
  <si>
    <t>Queensday</t>
  </si>
  <si>
    <t>Rasta Parrot</t>
  </si>
  <si>
    <t>Red Impression</t>
  </si>
  <si>
    <t>Rococo</t>
  </si>
  <si>
    <t>Silver Cloud</t>
  </si>
  <si>
    <t xml:space="preserve">Sunlover </t>
  </si>
  <si>
    <t>Super Parrot</t>
  </si>
  <si>
    <t>Verona</t>
  </si>
  <si>
    <t>World's Favorite</t>
  </si>
  <si>
    <t>Blushing Parrot</t>
  </si>
  <si>
    <t>Dreamer</t>
  </si>
  <si>
    <t>La Belle Epoque</t>
  </si>
  <si>
    <t>Foxtrot</t>
  </si>
  <si>
    <t>Sunset Tropical</t>
  </si>
  <si>
    <t>Aveyron</t>
  </si>
  <si>
    <t>Blue Diamond</t>
  </si>
  <si>
    <t>Hakuun</t>
  </si>
  <si>
    <t>Mango Charm</t>
  </si>
  <si>
    <t>Marit</t>
  </si>
  <si>
    <t>Negrita Double</t>
  </si>
  <si>
    <t>Sensual Touch</t>
  </si>
  <si>
    <t>Verona Sunrise</t>
  </si>
  <si>
    <t>Rose, pink</t>
  </si>
  <si>
    <t>Lavender, purple</t>
  </si>
  <si>
    <t>Cream, blush</t>
  </si>
  <si>
    <t>Copper, rose</t>
  </si>
  <si>
    <t>Pink, blush, white</t>
  </si>
  <si>
    <t>Caramel, apricot, rose</t>
  </si>
  <si>
    <t>Gold, peach, pink</t>
  </si>
  <si>
    <t>Rose, peach, cream</t>
  </si>
  <si>
    <t>Apricot, rose, orange, green</t>
  </si>
  <si>
    <t>Rose pink</t>
  </si>
  <si>
    <t>Rose, cream, peach</t>
  </si>
  <si>
    <t>Desired Bloom WK (28 days to flower)</t>
  </si>
  <si>
    <t>Start Chilling Week</t>
  </si>
  <si>
    <t>End Chilling Week</t>
  </si>
  <si>
    <t>Exotic Emperor</t>
  </si>
  <si>
    <t>Emperor</t>
  </si>
  <si>
    <t>Ivory, gold, green</t>
  </si>
  <si>
    <t>Miranda</t>
  </si>
  <si>
    <t>© JOHNNY'S SELECTED SEEDS. ALL RIGHTS RESERVED.  •  955 BENTON AVENUE WINSLOW, MAINE 04901  •  JOHNNY'S SELECTED SEEDS IS A PRIVATELY HELD, EMPLOYEE-OWNED COMPANY.</t>
  </si>
  <si>
    <t>5.15.2024| HA, JL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</si>
</sst>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0"/>
      <color theme="1"/>
      <name val="Calibri"/>
      <family val="2"/>
      <scheme val="minor"/>
    </font>
    <font>
      <sz val="11"/>
      <name val="Calibri"/>
      <family val="2"/>
      <scheme val="minor"/>
    </font>
    <font>
      <sz val="10"/>
      <name val="Calibri"/>
      <family val="2"/>
      <scheme val="minor"/>
    </font>
    <font>
      <b/>
      <sz val="11"/>
      <name val="Calibri"/>
      <family val="2"/>
      <scheme val="minor"/>
    </font>
    <font>
      <b/>
      <sz val="11"/>
      <color rgb="FF375623"/>
      <name val="Calibri"/>
      <family val="2"/>
    </font>
    <font>
      <b/>
      <sz val="10"/>
      <color theme="9" tint="-0.499984740745262"/>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7">
    <border>
      <left/>
      <right/>
      <top/>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right/>
      <top style="thin">
        <color indexed="64"/>
      </top>
      <bottom/>
      <diagonal/>
    </border>
  </borders>
  <cellStyleXfs count="1">
    <xf numFmtId="0" fontId="0" fillId="0" borderId="0"/>
  </cellStyleXfs>
  <cellXfs count="28">
    <xf numFmtId="0" fontId="0" fillId="0" borderId="0" xfId="0"/>
    <xf numFmtId="0" fontId="1" fillId="0" borderId="1" xfId="0" applyFont="1" applyBorder="1" applyAlignment="1">
      <alignment horizontal="center" vertical="center" wrapText="1"/>
    </xf>
    <xf numFmtId="16" fontId="0" fillId="3" borderId="3" xfId="0" applyNumberFormat="1" applyFill="1" applyBorder="1" applyAlignment="1">
      <alignment horizontal="center" wrapText="1"/>
    </xf>
    <xf numFmtId="0" fontId="2" fillId="3" borderId="3" xfId="0" applyFont="1" applyFill="1" applyBorder="1" applyAlignment="1">
      <alignment horizontal="left"/>
    </xf>
    <xf numFmtId="0" fontId="2" fillId="0" borderId="3" xfId="0" applyFont="1" applyBorder="1" applyAlignment="1">
      <alignment horizontal="left"/>
    </xf>
    <xf numFmtId="0" fontId="0" fillId="0" borderId="3" xfId="0" applyBorder="1" applyAlignment="1">
      <alignment horizontal="left"/>
    </xf>
    <xf numFmtId="0" fontId="4" fillId="0" borderId="3" xfId="0" applyFont="1" applyBorder="1" applyAlignment="1">
      <alignment horizontal="left"/>
    </xf>
    <xf numFmtId="0" fontId="1" fillId="0" borderId="3" xfId="0" applyFont="1" applyBorder="1" applyAlignment="1">
      <alignment horizontal="center"/>
    </xf>
    <xf numFmtId="0" fontId="5" fillId="0" borderId="3" xfId="0" applyFont="1" applyBorder="1" applyAlignment="1">
      <alignment horizontal="center"/>
    </xf>
    <xf numFmtId="0" fontId="4" fillId="3" borderId="3" xfId="0" applyFont="1" applyFill="1" applyBorder="1" applyAlignment="1">
      <alignment horizontal="left"/>
    </xf>
    <xf numFmtId="0" fontId="0" fillId="0" borderId="3" xfId="0" applyBorder="1"/>
    <xf numFmtId="0" fontId="3" fillId="0" borderId="3" xfId="0" applyFont="1" applyBorder="1" applyAlignment="1">
      <alignment horizontal="left"/>
    </xf>
    <xf numFmtId="16" fontId="0" fillId="0" borderId="3" xfId="0" applyNumberFormat="1" applyBorder="1" applyAlignment="1">
      <alignment horizontal="center" wrapText="1"/>
    </xf>
    <xf numFmtId="16" fontId="0" fillId="3" borderId="5" xfId="0" applyNumberFormat="1" applyFill="1" applyBorder="1" applyAlignment="1">
      <alignment horizontal="center" wrapText="1"/>
    </xf>
    <xf numFmtId="16" fontId="0" fillId="0" borderId="5" xfId="0" applyNumberFormat="1" applyBorder="1" applyAlignment="1">
      <alignment horizontal="center" wrapText="1"/>
    </xf>
    <xf numFmtId="0" fontId="1" fillId="2" borderId="4" xfId="0" applyFont="1" applyFill="1" applyBorder="1" applyAlignment="1">
      <alignment horizontal="center" wrapText="1"/>
    </xf>
    <xf numFmtId="16" fontId="0" fillId="4" borderId="5" xfId="0" applyNumberFormat="1" applyFill="1" applyBorder="1" applyAlignment="1">
      <alignment horizontal="center" wrapText="1"/>
    </xf>
    <xf numFmtId="16" fontId="0" fillId="4" borderId="3" xfId="0" applyNumberFormat="1" applyFill="1" applyBorder="1" applyAlignment="1">
      <alignment horizontal="center" wrapText="1"/>
    </xf>
    <xf numFmtId="1" fontId="0" fillId="0" borderId="3" xfId="0" applyNumberFormat="1" applyBorder="1" applyAlignment="1">
      <alignment horizontal="center" wrapText="1"/>
    </xf>
    <xf numFmtId="1" fontId="0" fillId="4" borderId="3" xfId="0" applyNumberFormat="1" applyFill="1" applyBorder="1" applyAlignment="1">
      <alignment horizontal="center" wrapText="1"/>
    </xf>
    <xf numFmtId="1" fontId="0" fillId="3" borderId="3" xfId="0" applyNumberFormat="1" applyFill="1" applyBorder="1" applyAlignment="1">
      <alignment horizontal="center" wrapText="1"/>
    </xf>
    <xf numFmtId="0" fontId="4" fillId="3" borderId="2" xfId="0" applyFont="1" applyFill="1" applyBorder="1" applyAlignment="1">
      <alignment horizontal="left"/>
    </xf>
    <xf numFmtId="0" fontId="4" fillId="0" borderId="2" xfId="0" applyFont="1" applyBorder="1" applyAlignment="1">
      <alignment horizontal="left"/>
    </xf>
    <xf numFmtId="0" fontId="3" fillId="0" borderId="2" xfId="0" applyFont="1" applyBorder="1" applyAlignment="1">
      <alignment horizontal="left"/>
    </xf>
    <xf numFmtId="0" fontId="5" fillId="0" borderId="2" xfId="0" applyFont="1" applyBorder="1" applyAlignment="1">
      <alignment horizontal="center"/>
    </xf>
    <xf numFmtId="0" fontId="3" fillId="0" borderId="3" xfId="0" applyFont="1" applyBorder="1" applyAlignment="1">
      <alignment horizontal="center"/>
    </xf>
    <xf numFmtId="0" fontId="6" fillId="0" borderId="6" xfId="0" applyFont="1" applyBorder="1" applyAlignment="1">
      <alignment horizontal="center" vertical="center" wrapText="1"/>
    </xf>
    <xf numFmtId="0" fontId="7" fillId="0" borderId="0" xfId="0" applyFont="1" applyAlignment="1">
      <alignment horizontal="right"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0</xdr:colOff>
      <xdr:row>1</xdr:row>
      <xdr:rowOff>142875</xdr:rowOff>
    </xdr:from>
    <xdr:to>
      <xdr:col>17</xdr:col>
      <xdr:colOff>381000</xdr:colOff>
      <xdr:row>34</xdr:row>
      <xdr:rowOff>180975</xdr:rowOff>
    </xdr:to>
    <xdr:sp macro="" textlink="">
      <xdr:nvSpPr>
        <xdr:cNvPr id="2" name="TextBox 1">
          <a:extLst>
            <a:ext uri="{FF2B5EF4-FFF2-40B4-BE49-F238E27FC236}">
              <a16:creationId xmlns:a16="http://schemas.microsoft.com/office/drawing/2014/main" id="{4B74E7C5-2FF9-D7D5-A9E6-DA62BD395F74}"/>
            </a:ext>
          </a:extLst>
        </xdr:cNvPr>
        <xdr:cNvSpPr txBox="1"/>
      </xdr:nvSpPr>
      <xdr:spPr>
        <a:xfrm>
          <a:off x="11296650" y="533400"/>
          <a:ext cx="4038600" cy="594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How</a:t>
          </a:r>
          <a:r>
            <a:rPr lang="en-US" sz="1000" b="1" baseline="0"/>
            <a:t> to Use: </a:t>
          </a:r>
        </a:p>
        <a:p>
          <a:pPr marL="171450" indent="-171450">
            <a:buFont typeface="Arial" panose="020B0604020202020204" pitchFamily="34" charset="0"/>
            <a:buChar char="•"/>
          </a:pPr>
          <a:r>
            <a:rPr lang="en-US" sz="1000" b="0"/>
            <a:t>Enter the week that chilling starts for a variety (Column G).</a:t>
          </a:r>
          <a:r>
            <a:rPr lang="en-US" sz="1000" b="0" baseline="0"/>
            <a:t> </a:t>
          </a:r>
        </a:p>
        <a:p>
          <a:pPr marL="171450" indent="-171450">
            <a:buFont typeface="Arial" panose="020B0604020202020204" pitchFamily="34" charset="0"/>
            <a:buChar char="•"/>
          </a:pPr>
          <a:r>
            <a:rPr lang="en-US" sz="1000" b="0" baseline="0"/>
            <a:t>Sheet will calculate the following: 1) when chilling will end (column H) 2) estimated bloom date for fast forcing (column I) or slower forcing (column J). </a:t>
          </a:r>
        </a:p>
        <a:p>
          <a:endParaRPr lang="en-US" sz="1000" b="1"/>
        </a:p>
        <a:p>
          <a:r>
            <a:rPr lang="en-US" sz="1000" b="1"/>
            <a:t>Qualifying</a:t>
          </a:r>
          <a:r>
            <a:rPr lang="en-US" sz="1000" b="1" baseline="0"/>
            <a:t> information: </a:t>
          </a:r>
        </a:p>
        <a:p>
          <a:pPr marL="171450" indent="-171450">
            <a:buFont typeface="Arial" panose="020B0604020202020204" pitchFamily="34" charset="0"/>
            <a:buChar char="•"/>
          </a:pPr>
          <a:r>
            <a:rPr lang="en-US" sz="1000" b="0"/>
            <a:t>In general, the</a:t>
          </a:r>
          <a:r>
            <a:rPr lang="en-US" sz="1000" b="0" baseline="0"/>
            <a:t> greenhouse period will last between 3-5 weeks, depending on temperature of the greenhouse, variety, and time of year. </a:t>
          </a:r>
        </a:p>
        <a:p>
          <a:pPr marL="171450" indent="-171450">
            <a:buFont typeface="Arial" panose="020B0604020202020204" pitchFamily="34" charset="0"/>
            <a:buChar char="•"/>
          </a:pPr>
          <a:r>
            <a:rPr lang="en-US" sz="1000" b="0" baseline="0"/>
            <a:t>Ideally, temperatures for forcing will range from 58-65F.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0" baseline="0">
              <a:solidFill>
                <a:schemeClr val="dk1"/>
              </a:solidFill>
              <a:effectLst/>
              <a:latin typeface="+mn-lt"/>
              <a:ea typeface="+mn-ea"/>
              <a:cs typeface="+mn-cs"/>
            </a:rPr>
            <a:t>Keeping temperatures low (closer to 60F) especially early in the forcing season, will slow flowering. Keeping temperatures warmer (65-68F) will hasten flowering</a:t>
          </a:r>
          <a:r>
            <a:rPr lang="en-US" sz="1100" b="0" baseline="0">
              <a:solidFill>
                <a:schemeClr val="dk1"/>
              </a:solidFill>
              <a:effectLst/>
              <a:latin typeface="+mn-lt"/>
              <a:ea typeface="+mn-ea"/>
              <a:cs typeface="+mn-cs"/>
            </a:rPr>
            <a:t>. </a:t>
          </a:r>
          <a:r>
            <a:rPr lang="en-US" sz="1000" b="0" baseline="0">
              <a:solidFill>
                <a:srgbClr val="FF0000"/>
              </a:solidFill>
            </a:rPr>
            <a:t> </a:t>
          </a:r>
          <a:r>
            <a:rPr lang="en-US" sz="1000" b="0" baseline="0"/>
            <a:t> </a:t>
          </a:r>
        </a:p>
        <a:p>
          <a:pPr marL="171450" indent="-171450">
            <a:buFont typeface="Arial" panose="020B0604020202020204" pitchFamily="34" charset="0"/>
            <a:buChar char="•"/>
          </a:pPr>
          <a:r>
            <a:rPr lang="en-US" sz="1000" b="0" baseline="0"/>
            <a:t>Bloom dates vary by variety - some varieties are slower to flower than others, even when receiving the appropriate chilling weeks. </a:t>
          </a:r>
        </a:p>
        <a:p>
          <a:pPr marL="171450" indent="-171450">
            <a:buFont typeface="Arial" panose="020B0604020202020204" pitchFamily="34" charset="0"/>
            <a:buChar char="•"/>
          </a:pPr>
          <a:r>
            <a:rPr lang="en-US" sz="1000" b="0" baseline="0"/>
            <a:t>Some varieties will take longer than 28 days to flower under these conditions; some will flower in less than 21 days. This is meant to be a guideline. </a:t>
          </a:r>
        </a:p>
        <a:p>
          <a:pPr marL="171450" indent="-171450">
            <a:buFont typeface="Arial" panose="020B0604020202020204" pitchFamily="34" charset="0"/>
            <a:buChar char="•"/>
          </a:pPr>
          <a:r>
            <a:rPr lang="en-US" sz="1000" b="0" baseline="0"/>
            <a:t>Bloom date will also vary depending on </a:t>
          </a:r>
          <a:r>
            <a:rPr lang="en-US" sz="1000" b="0" baseline="0">
              <a:solidFill>
                <a:sysClr val="windowText" lastClr="000000"/>
              </a:solidFill>
            </a:rPr>
            <a:t>environmental conditions </a:t>
          </a:r>
          <a:r>
            <a:rPr lang="en-US" sz="1000" b="0" baseline="0"/>
            <a:t>during the forcing window. Cool weather and overcast skies will result in less solar gain and lower average temperatures, which will delay flowering times. Sunny days will increase average temperatures and can cause tulips to bloom faster than anticipated. </a:t>
          </a:r>
        </a:p>
        <a:p>
          <a:pPr marL="171450" indent="-171450">
            <a:buFont typeface="Arial" panose="020B0604020202020204" pitchFamily="34" charset="0"/>
            <a:buChar char="•"/>
          </a:pPr>
          <a:endParaRPr lang="en-US" sz="1000" b="0" baseline="0">
            <a:solidFill>
              <a:schemeClr val="dk1"/>
            </a:solidFill>
            <a:effectLst/>
            <a:latin typeface="+mn-lt"/>
            <a:ea typeface="+mn-ea"/>
            <a:cs typeface="+mn-cs"/>
          </a:endParaRPr>
        </a:p>
        <a:p>
          <a:pPr marL="171450" indent="-171450">
            <a:buFont typeface="Arial" panose="020B0604020202020204" pitchFamily="34" charset="0"/>
            <a:buChar char="•"/>
          </a:pPr>
          <a:endParaRPr lang="en-US" sz="1000" b="0" baseline="0">
            <a:solidFill>
              <a:schemeClr val="dk1"/>
            </a:solidFill>
            <a:effectLst/>
            <a:latin typeface="+mn-lt"/>
            <a:ea typeface="+mn-ea"/>
            <a:cs typeface="+mn-cs"/>
          </a:endParaRPr>
        </a:p>
        <a:p>
          <a:pPr marL="171450" indent="-171450">
            <a:buFont typeface="Arial" panose="020B0604020202020204" pitchFamily="34" charset="0"/>
            <a:buChar char="•"/>
          </a:pPr>
          <a:r>
            <a:rPr lang="en-US" sz="1100" b="1">
              <a:solidFill>
                <a:schemeClr val="dk1"/>
              </a:solidFill>
              <a:effectLst/>
              <a:latin typeface="+mn-lt"/>
              <a:ea typeface="+mn-ea"/>
              <a:cs typeface="+mn-cs"/>
            </a:rPr>
            <a:t>In our trials, in a greenhouse heated</a:t>
          </a:r>
          <a:r>
            <a:rPr lang="en-US" sz="1100" b="1" baseline="0">
              <a:solidFill>
                <a:schemeClr val="dk1"/>
              </a:solidFill>
              <a:effectLst/>
              <a:latin typeface="+mn-lt"/>
              <a:ea typeface="+mn-ea"/>
              <a:cs typeface="+mn-cs"/>
            </a:rPr>
            <a:t> to 60F, </a:t>
          </a:r>
          <a:r>
            <a:rPr lang="en-US" sz="1100" b="1">
              <a:solidFill>
                <a:schemeClr val="dk1"/>
              </a:solidFill>
              <a:effectLst/>
              <a:latin typeface="+mn-lt"/>
              <a:ea typeface="+mn-ea"/>
              <a:cs typeface="+mn-cs"/>
            </a:rPr>
            <a:t>we expect the</a:t>
          </a:r>
          <a:r>
            <a:rPr lang="en-US" sz="1100" b="1" baseline="0">
              <a:solidFill>
                <a:schemeClr val="dk1"/>
              </a:solidFill>
              <a:effectLst/>
              <a:latin typeface="+mn-lt"/>
              <a:ea typeface="+mn-ea"/>
              <a:cs typeface="+mn-cs"/>
            </a:rPr>
            <a:t> greenhouse period to last 4-5 weeks for varieties forced early in the season (January, February) and between 3-4 weeks for varieties forced later in the spring (March, April). </a:t>
          </a:r>
          <a:endParaRPr lang="en-US" sz="1100" b="1">
            <a:effectLst/>
          </a:endParaRPr>
        </a:p>
        <a:p>
          <a:pPr marL="171450" indent="-171450">
            <a:buFont typeface="Arial" panose="020B0604020202020204" pitchFamily="34" charset="0"/>
            <a:buChar char="•"/>
          </a:pPr>
          <a:endParaRPr lang="en-US" sz="1000" b="0" baseline="0"/>
        </a:p>
      </xdr:txBody>
    </xdr:sp>
    <xdr:clientData/>
  </xdr:twoCellAnchor>
  <xdr:twoCellAnchor editAs="oneCell">
    <xdr:from>
      <xdr:col>0</xdr:col>
      <xdr:colOff>0</xdr:colOff>
      <xdr:row>0</xdr:row>
      <xdr:rowOff>0</xdr:rowOff>
    </xdr:from>
    <xdr:to>
      <xdr:col>0</xdr:col>
      <xdr:colOff>2725469</xdr:colOff>
      <xdr:row>0</xdr:row>
      <xdr:rowOff>1047422</xdr:rowOff>
    </xdr:to>
    <xdr:pic>
      <xdr:nvPicPr>
        <xdr:cNvPr id="3" name="Picture 2">
          <a:extLst>
            <a:ext uri="{FF2B5EF4-FFF2-40B4-BE49-F238E27FC236}">
              <a16:creationId xmlns:a16="http://schemas.microsoft.com/office/drawing/2014/main" id="{DD71858D-C9C8-4C97-9DE9-470BF44D94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725469" cy="1047422"/>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85725</xdr:colOff>
      <xdr:row>1</xdr:row>
      <xdr:rowOff>38100</xdr:rowOff>
    </xdr:from>
    <xdr:to>
      <xdr:col>18</xdr:col>
      <xdr:colOff>95250</xdr:colOff>
      <xdr:row>35</xdr:row>
      <xdr:rowOff>66675</xdr:rowOff>
    </xdr:to>
    <xdr:sp macro="" textlink="">
      <xdr:nvSpPr>
        <xdr:cNvPr id="2" name="TextBox 1">
          <a:extLst>
            <a:ext uri="{FF2B5EF4-FFF2-40B4-BE49-F238E27FC236}">
              <a16:creationId xmlns:a16="http://schemas.microsoft.com/office/drawing/2014/main" id="{21E32E13-E2FB-4DB3-A29D-9768FB110148}"/>
            </a:ext>
          </a:extLst>
        </xdr:cNvPr>
        <xdr:cNvSpPr txBox="1"/>
      </xdr:nvSpPr>
      <xdr:spPr>
        <a:xfrm>
          <a:off x="10715625" y="619125"/>
          <a:ext cx="4276725" cy="6124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How</a:t>
          </a:r>
          <a:r>
            <a:rPr lang="en-US" sz="1000" b="1" baseline="0"/>
            <a:t> to Use: </a:t>
          </a:r>
        </a:p>
        <a:p>
          <a:pPr marL="171450" indent="-171450">
            <a:buFont typeface="Arial" panose="020B0604020202020204" pitchFamily="34" charset="0"/>
            <a:buChar char="•"/>
          </a:pPr>
          <a:r>
            <a:rPr lang="en-US" sz="1000" b="0"/>
            <a:t>Enter desired Bloom Week</a:t>
          </a:r>
          <a:r>
            <a:rPr lang="en-US" sz="1000" b="0" baseline="0"/>
            <a:t> in Column I. </a:t>
          </a:r>
        </a:p>
        <a:p>
          <a:pPr marL="171450" indent="-171450">
            <a:buFont typeface="Arial" panose="020B0604020202020204" pitchFamily="34" charset="0"/>
            <a:buChar char="•"/>
          </a:pPr>
          <a:r>
            <a:rPr lang="en-US" sz="1000" b="0" baseline="0"/>
            <a:t>Sheet will calculate when the bulbs should start chilling (Column G) and end chilling (Column H) to meet desired bloom window. </a:t>
          </a:r>
        </a:p>
        <a:p>
          <a:pPr marL="171450" indent="-171450">
            <a:buFont typeface="Arial" panose="020B0604020202020204" pitchFamily="34" charset="0"/>
            <a:buChar char="•"/>
          </a:pPr>
          <a:r>
            <a:rPr lang="en-US" sz="1000" b="0" baseline="0"/>
            <a:t>This calculation assumes an average of four weeks for flowering once the greenhouse period starts. This is an estimate - results will vary depending on factors listed below. </a:t>
          </a:r>
          <a:endParaRPr lang="en-US" sz="1000" b="0"/>
        </a:p>
        <a:p>
          <a:endParaRPr lang="en-US" sz="1000" b="1"/>
        </a:p>
        <a:p>
          <a:r>
            <a:rPr lang="en-US" sz="1000" b="1">
              <a:solidFill>
                <a:schemeClr val="dk1"/>
              </a:solidFill>
              <a:effectLst/>
              <a:latin typeface="+mn-lt"/>
              <a:ea typeface="+mn-ea"/>
              <a:cs typeface="+mn-cs"/>
            </a:rPr>
            <a:t>Qualifying</a:t>
          </a:r>
          <a:r>
            <a:rPr lang="en-US" sz="1000" b="1" baseline="0">
              <a:solidFill>
                <a:schemeClr val="dk1"/>
              </a:solidFill>
              <a:effectLst/>
              <a:latin typeface="+mn-lt"/>
              <a:ea typeface="+mn-ea"/>
              <a:cs typeface="+mn-cs"/>
            </a:rPr>
            <a:t> information: </a:t>
          </a:r>
          <a:endParaRPr lang="en-US" sz="1000">
            <a:effectLst/>
          </a:endParaRPr>
        </a:p>
        <a:p>
          <a:pPr marL="171450" indent="-171450">
            <a:buFont typeface="Arial" panose="020B0604020202020204" pitchFamily="34" charset="0"/>
            <a:buChar char="•"/>
          </a:pPr>
          <a:r>
            <a:rPr lang="en-US" sz="1000" b="0">
              <a:solidFill>
                <a:schemeClr val="dk1"/>
              </a:solidFill>
              <a:effectLst/>
              <a:latin typeface="+mn-lt"/>
              <a:ea typeface="+mn-ea"/>
              <a:cs typeface="+mn-cs"/>
            </a:rPr>
            <a:t>In general, the</a:t>
          </a:r>
          <a:r>
            <a:rPr lang="en-US" sz="1000" b="0" baseline="0">
              <a:solidFill>
                <a:schemeClr val="dk1"/>
              </a:solidFill>
              <a:effectLst/>
              <a:latin typeface="+mn-lt"/>
              <a:ea typeface="+mn-ea"/>
              <a:cs typeface="+mn-cs"/>
            </a:rPr>
            <a:t> greenhouse period will last between 3-5 weeks, depending on temperature of the greenhouse, variety, and time of year. </a:t>
          </a:r>
          <a:endParaRPr lang="en-US" sz="1000">
            <a:effectLst/>
          </a:endParaRPr>
        </a:p>
        <a:p>
          <a:pPr marL="171450" indent="-171450">
            <a:buFont typeface="Arial" panose="020B0604020202020204" pitchFamily="34" charset="0"/>
            <a:buChar char="•"/>
          </a:pPr>
          <a:r>
            <a:rPr lang="en-US" sz="1000" b="0" baseline="0">
              <a:solidFill>
                <a:schemeClr val="dk1"/>
              </a:solidFill>
              <a:effectLst/>
              <a:latin typeface="+mn-lt"/>
              <a:ea typeface="+mn-ea"/>
              <a:cs typeface="+mn-cs"/>
            </a:rPr>
            <a:t>Ideally, temperatures for forcing will range from 58-65F. </a:t>
          </a:r>
          <a:endParaRPr lang="en-US" sz="1000">
            <a:effectLst/>
          </a:endParaRPr>
        </a:p>
        <a:p>
          <a:pPr marL="171450" indent="-171450" eaLnBrk="1" fontAlgn="auto" latinLnBrk="0" hangingPunct="1">
            <a:buFont typeface="Arial" panose="020B0604020202020204" pitchFamily="34" charset="0"/>
            <a:buChar char="•"/>
          </a:pPr>
          <a:r>
            <a:rPr lang="en-US" sz="1000" b="0" baseline="0">
              <a:solidFill>
                <a:schemeClr val="dk1"/>
              </a:solidFill>
              <a:effectLst/>
              <a:latin typeface="+mn-lt"/>
              <a:ea typeface="+mn-ea"/>
              <a:cs typeface="+mn-cs"/>
            </a:rPr>
            <a:t>Keeping temperatures low (closer to 60F) especially early in the forcing season, will slow flowering. Keeping temperatures warmer (65-68F) will hasten flowering.   </a:t>
          </a:r>
          <a:endParaRPr lang="en-US" sz="1000">
            <a:effectLst/>
          </a:endParaRPr>
        </a:p>
        <a:p>
          <a:pPr marL="171450" indent="-171450">
            <a:buFont typeface="Arial" panose="020B0604020202020204" pitchFamily="34" charset="0"/>
            <a:buChar char="•"/>
          </a:pPr>
          <a:r>
            <a:rPr lang="en-US" sz="1000" b="0" baseline="0">
              <a:solidFill>
                <a:schemeClr val="dk1"/>
              </a:solidFill>
              <a:effectLst/>
              <a:latin typeface="+mn-lt"/>
              <a:ea typeface="+mn-ea"/>
              <a:cs typeface="+mn-cs"/>
            </a:rPr>
            <a:t>Bloom dates vary by variety - some varieties are slower to flower than others, even when receiving the appropriate chilling weeks. </a:t>
          </a:r>
          <a:endParaRPr lang="en-US" sz="1000">
            <a:effectLst/>
          </a:endParaRPr>
        </a:p>
        <a:p>
          <a:pPr marL="171450" indent="-171450">
            <a:buFont typeface="Arial" panose="020B0604020202020204" pitchFamily="34" charset="0"/>
            <a:buChar char="•"/>
          </a:pPr>
          <a:r>
            <a:rPr lang="en-US" sz="1000" b="0" baseline="0">
              <a:solidFill>
                <a:schemeClr val="dk1"/>
              </a:solidFill>
              <a:effectLst/>
              <a:latin typeface="+mn-lt"/>
              <a:ea typeface="+mn-ea"/>
              <a:cs typeface="+mn-cs"/>
            </a:rPr>
            <a:t>Some varieties will take longer than 28 days to flower under these conditions; some will flower in less than 21 days. This is meant to be a guideline. </a:t>
          </a:r>
          <a:endParaRPr lang="en-US" sz="1000">
            <a:effectLst/>
          </a:endParaRPr>
        </a:p>
        <a:p>
          <a:pPr marL="171450" indent="-171450">
            <a:buFont typeface="Arial" panose="020B0604020202020204" pitchFamily="34" charset="0"/>
            <a:buChar char="•"/>
          </a:pPr>
          <a:r>
            <a:rPr lang="en-US" sz="1000" b="0" baseline="0">
              <a:solidFill>
                <a:schemeClr val="dk1"/>
              </a:solidFill>
              <a:effectLst/>
              <a:latin typeface="+mn-lt"/>
              <a:ea typeface="+mn-ea"/>
              <a:cs typeface="+mn-cs"/>
            </a:rPr>
            <a:t>Bloom date will also vary depending on </a:t>
          </a:r>
          <a:r>
            <a:rPr lang="en-US" sz="1000" b="0" baseline="0">
              <a:solidFill>
                <a:sysClr val="windowText" lastClr="000000"/>
              </a:solidFill>
              <a:effectLst/>
              <a:latin typeface="+mn-lt"/>
              <a:ea typeface="+mn-ea"/>
              <a:cs typeface="+mn-cs"/>
            </a:rPr>
            <a:t>environmental conditions </a:t>
          </a:r>
          <a:r>
            <a:rPr lang="en-US" sz="1000" b="0" baseline="0">
              <a:solidFill>
                <a:schemeClr val="dk1"/>
              </a:solidFill>
              <a:effectLst/>
              <a:latin typeface="+mn-lt"/>
              <a:ea typeface="+mn-ea"/>
              <a:cs typeface="+mn-cs"/>
            </a:rPr>
            <a:t>during the forcing window. Cool weather and overcast skies will result in less solar gain and lower average temperatures, which will delay flowering times. Sunny days will increase average temperatures and can cause tulips to bloom faster than anticipated. </a:t>
          </a:r>
          <a:endParaRPr lang="en-US" sz="1000">
            <a:effectLst/>
          </a:endParaRPr>
        </a:p>
        <a:p>
          <a:r>
            <a:rPr lang="en-US" sz="1000" b="1">
              <a:solidFill>
                <a:schemeClr val="dk1"/>
              </a:solidFill>
              <a:effectLst/>
              <a:latin typeface="+mn-lt"/>
              <a:ea typeface="+mn-ea"/>
              <a:cs typeface="+mn-cs"/>
            </a:rPr>
            <a:t>In our trials, in a greenhouse heated</a:t>
          </a:r>
          <a:r>
            <a:rPr lang="en-US" sz="1000" b="1" baseline="0">
              <a:solidFill>
                <a:schemeClr val="dk1"/>
              </a:solidFill>
              <a:effectLst/>
              <a:latin typeface="+mn-lt"/>
              <a:ea typeface="+mn-ea"/>
              <a:cs typeface="+mn-cs"/>
            </a:rPr>
            <a:t> to 60F, </a:t>
          </a:r>
          <a:r>
            <a:rPr lang="en-US" sz="1000" b="1">
              <a:solidFill>
                <a:schemeClr val="dk1"/>
              </a:solidFill>
              <a:effectLst/>
              <a:latin typeface="+mn-lt"/>
              <a:ea typeface="+mn-ea"/>
              <a:cs typeface="+mn-cs"/>
            </a:rPr>
            <a:t>we expect the</a:t>
          </a:r>
          <a:r>
            <a:rPr lang="en-US" sz="1000" b="1" baseline="0">
              <a:solidFill>
                <a:schemeClr val="dk1"/>
              </a:solidFill>
              <a:effectLst/>
              <a:latin typeface="+mn-lt"/>
              <a:ea typeface="+mn-ea"/>
              <a:cs typeface="+mn-cs"/>
            </a:rPr>
            <a:t> greenhouse period to last 4-5 weeks for varieties forced early in the season (January, February) and between 3-4 weeks for varieties forced later in the spring (March, April). </a:t>
          </a:r>
          <a:endParaRPr lang="en-US" sz="1000">
            <a:effectLst/>
          </a:endParaRPr>
        </a:p>
      </xdr:txBody>
    </xdr:sp>
    <xdr:clientData/>
  </xdr:twoCellAnchor>
  <xdr:twoCellAnchor editAs="oneCell">
    <xdr:from>
      <xdr:col>0</xdr:col>
      <xdr:colOff>0</xdr:colOff>
      <xdr:row>0</xdr:row>
      <xdr:rowOff>0</xdr:rowOff>
    </xdr:from>
    <xdr:to>
      <xdr:col>0</xdr:col>
      <xdr:colOff>610919</xdr:colOff>
      <xdr:row>0</xdr:row>
      <xdr:rowOff>328</xdr:rowOff>
    </xdr:to>
    <xdr:pic>
      <xdr:nvPicPr>
        <xdr:cNvPr id="3" name="Picture 2">
          <a:extLst>
            <a:ext uri="{FF2B5EF4-FFF2-40B4-BE49-F238E27FC236}">
              <a16:creationId xmlns:a16="http://schemas.microsoft.com/office/drawing/2014/main" id="{591A15C0-D2D8-4B6A-9F62-5AD48F6A54C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10919" cy="328"/>
        </a:xfrm>
        <a:prstGeom prst="rect">
          <a:avLst/>
        </a:prstGeom>
        <a:noFill/>
        <a:ln w="1">
          <a:noFill/>
          <a:miter lim="800000"/>
          <a:headEnd/>
          <a:tailEnd/>
        </a:ln>
      </xdr:spPr>
    </xdr:pic>
    <xdr:clientData/>
  </xdr:twoCellAnchor>
  <xdr:twoCellAnchor editAs="oneCell">
    <xdr:from>
      <xdr:col>0</xdr:col>
      <xdr:colOff>0</xdr:colOff>
      <xdr:row>0</xdr:row>
      <xdr:rowOff>0</xdr:rowOff>
    </xdr:from>
    <xdr:to>
      <xdr:col>0</xdr:col>
      <xdr:colOff>2725469</xdr:colOff>
      <xdr:row>0</xdr:row>
      <xdr:rowOff>1047422</xdr:rowOff>
    </xdr:to>
    <xdr:pic>
      <xdr:nvPicPr>
        <xdr:cNvPr id="4" name="Picture 3">
          <a:extLst>
            <a:ext uri="{FF2B5EF4-FFF2-40B4-BE49-F238E27FC236}">
              <a16:creationId xmlns:a16="http://schemas.microsoft.com/office/drawing/2014/main" id="{177285E0-BFE5-42D0-B39F-6F34B5C968D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725469" cy="1047422"/>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40147-968D-46FE-BCFB-AA59CBCDF168}">
  <dimension ref="B1:J52"/>
  <sheetViews>
    <sheetView tabSelected="1" workbookViewId="0">
      <selection activeCell="B57" sqref="B57"/>
    </sheetView>
  </sheetViews>
  <sheetFormatPr defaultRowHeight="15" x14ac:dyDescent="0.25"/>
  <cols>
    <col min="1" max="1" width="43.140625" customWidth="1"/>
    <col min="2" max="2" width="21.140625" customWidth="1"/>
    <col min="3" max="3" width="15.5703125" customWidth="1"/>
    <col min="4" max="4" width="30.140625" customWidth="1"/>
    <col min="5" max="5" width="10" customWidth="1"/>
    <col min="7" max="10" width="16.28515625" customWidth="1"/>
  </cols>
  <sheetData>
    <row r="1" spans="2:10" ht="86.25" customHeight="1" thickBot="1" x14ac:dyDescent="0.3">
      <c r="B1" s="1" t="s">
        <v>0</v>
      </c>
      <c r="C1" s="1" t="s">
        <v>1</v>
      </c>
      <c r="D1" s="1" t="s">
        <v>2</v>
      </c>
      <c r="E1" s="1" t="s">
        <v>3</v>
      </c>
      <c r="F1" s="1" t="s">
        <v>4</v>
      </c>
      <c r="G1" s="15" t="s">
        <v>45</v>
      </c>
      <c r="H1" s="15" t="s">
        <v>46</v>
      </c>
      <c r="I1" s="15" t="s">
        <v>44</v>
      </c>
      <c r="J1" s="15" t="s">
        <v>5</v>
      </c>
    </row>
    <row r="2" spans="2:10" x14ac:dyDescent="0.25">
      <c r="B2" s="21" t="s">
        <v>47</v>
      </c>
      <c r="C2" s="22" t="s">
        <v>8</v>
      </c>
      <c r="D2" s="23" t="s">
        <v>18</v>
      </c>
      <c r="E2" s="25">
        <v>17</v>
      </c>
      <c r="F2" s="24">
        <v>3469</v>
      </c>
      <c r="G2" s="13">
        <v>44851</v>
      </c>
      <c r="H2" s="16">
        <f t="shared" ref="H2:H49" si="0">(G2)+(E2*7)</f>
        <v>44970</v>
      </c>
      <c r="I2" s="14">
        <f t="shared" ref="I2:I49" si="1">H2+21</f>
        <v>44991</v>
      </c>
      <c r="J2" s="14">
        <f t="shared" ref="J2:J49" si="2">H2+28</f>
        <v>44998</v>
      </c>
    </row>
    <row r="3" spans="2:10" x14ac:dyDescent="0.25">
      <c r="B3" s="3" t="s">
        <v>48</v>
      </c>
      <c r="C3" s="4" t="s">
        <v>19</v>
      </c>
      <c r="D3" s="5" t="s">
        <v>38</v>
      </c>
      <c r="E3" s="25">
        <v>16</v>
      </c>
      <c r="F3" s="7">
        <v>4730</v>
      </c>
      <c r="G3" s="2">
        <v>44851</v>
      </c>
      <c r="H3" s="17">
        <f t="shared" si="0"/>
        <v>44963</v>
      </c>
      <c r="I3" s="12">
        <f t="shared" si="1"/>
        <v>44984</v>
      </c>
      <c r="J3" s="12">
        <f t="shared" si="2"/>
        <v>44991</v>
      </c>
    </row>
    <row r="4" spans="2:10" x14ac:dyDescent="0.25">
      <c r="B4" s="3" t="s">
        <v>49</v>
      </c>
      <c r="C4" s="4" t="s">
        <v>8</v>
      </c>
      <c r="D4" s="5" t="s">
        <v>9</v>
      </c>
      <c r="E4" s="25">
        <v>15</v>
      </c>
      <c r="F4" s="7">
        <v>3471</v>
      </c>
      <c r="G4" s="2">
        <v>44851</v>
      </c>
      <c r="H4" s="17">
        <f t="shared" si="0"/>
        <v>44956</v>
      </c>
      <c r="I4" s="12">
        <f t="shared" si="1"/>
        <v>44977</v>
      </c>
      <c r="J4" s="12">
        <f t="shared" si="2"/>
        <v>44984</v>
      </c>
    </row>
    <row r="5" spans="2:10" x14ac:dyDescent="0.25">
      <c r="B5" s="9" t="s">
        <v>50</v>
      </c>
      <c r="C5" s="4" t="s">
        <v>19</v>
      </c>
      <c r="D5" s="5" t="s">
        <v>20</v>
      </c>
      <c r="E5" s="25">
        <v>17</v>
      </c>
      <c r="F5" s="7">
        <v>4081</v>
      </c>
      <c r="G5" s="2">
        <v>44851</v>
      </c>
      <c r="H5" s="17">
        <f t="shared" si="0"/>
        <v>44970</v>
      </c>
      <c r="I5" s="12">
        <f t="shared" si="1"/>
        <v>44991</v>
      </c>
      <c r="J5" s="12">
        <f t="shared" si="2"/>
        <v>44998</v>
      </c>
    </row>
    <row r="6" spans="2:10" x14ac:dyDescent="0.25">
      <c r="B6" s="3" t="s">
        <v>51</v>
      </c>
      <c r="C6" s="4" t="s">
        <v>19</v>
      </c>
      <c r="D6" s="5" t="s">
        <v>30</v>
      </c>
      <c r="E6" s="25">
        <v>14</v>
      </c>
      <c r="F6" s="7">
        <v>4482</v>
      </c>
      <c r="G6" s="2">
        <v>44851</v>
      </c>
      <c r="H6" s="17">
        <f t="shared" si="0"/>
        <v>44949</v>
      </c>
      <c r="I6" s="12">
        <f t="shared" si="1"/>
        <v>44970</v>
      </c>
      <c r="J6" s="12">
        <f t="shared" si="2"/>
        <v>44977</v>
      </c>
    </row>
    <row r="7" spans="2:10" x14ac:dyDescent="0.25">
      <c r="B7" s="3" t="s">
        <v>85</v>
      </c>
      <c r="C7" s="4" t="s">
        <v>15</v>
      </c>
      <c r="D7" s="5" t="s">
        <v>93</v>
      </c>
      <c r="E7" s="25">
        <v>17</v>
      </c>
      <c r="F7" s="7">
        <v>4064</v>
      </c>
      <c r="G7" s="2">
        <v>44851</v>
      </c>
      <c r="H7" s="17">
        <f t="shared" si="0"/>
        <v>44970</v>
      </c>
      <c r="I7" s="12">
        <f t="shared" si="1"/>
        <v>44991</v>
      </c>
      <c r="J7" s="12">
        <f t="shared" si="2"/>
        <v>44998</v>
      </c>
    </row>
    <row r="8" spans="2:10" x14ac:dyDescent="0.25">
      <c r="B8" s="3" t="s">
        <v>52</v>
      </c>
      <c r="C8" s="4" t="s">
        <v>19</v>
      </c>
      <c r="D8" s="5" t="s">
        <v>39</v>
      </c>
      <c r="E8" s="25">
        <v>18</v>
      </c>
      <c r="F8" s="7">
        <v>3478</v>
      </c>
      <c r="G8" s="2">
        <v>44851</v>
      </c>
      <c r="H8" s="17">
        <f t="shared" si="0"/>
        <v>44977</v>
      </c>
      <c r="I8" s="12">
        <f t="shared" si="1"/>
        <v>44998</v>
      </c>
      <c r="J8" s="12">
        <f t="shared" si="2"/>
        <v>45005</v>
      </c>
    </row>
    <row r="9" spans="2:10" x14ac:dyDescent="0.25">
      <c r="B9" s="3" t="s">
        <v>86</v>
      </c>
      <c r="C9" s="4" t="s">
        <v>15</v>
      </c>
      <c r="D9" s="5" t="s">
        <v>94</v>
      </c>
      <c r="E9" s="25">
        <v>15</v>
      </c>
      <c r="F9" s="7">
        <v>3477</v>
      </c>
      <c r="G9" s="2">
        <v>44851</v>
      </c>
      <c r="H9" s="17">
        <f t="shared" si="0"/>
        <v>44956</v>
      </c>
      <c r="I9" s="12">
        <f t="shared" si="1"/>
        <v>44977</v>
      </c>
      <c r="J9" s="12">
        <f t="shared" si="2"/>
        <v>44984</v>
      </c>
    </row>
    <row r="10" spans="2:10" x14ac:dyDescent="0.25">
      <c r="B10" s="3" t="s">
        <v>80</v>
      </c>
      <c r="C10" s="4" t="s">
        <v>19</v>
      </c>
      <c r="D10" s="5" t="s">
        <v>95</v>
      </c>
      <c r="E10" s="25">
        <v>16</v>
      </c>
      <c r="F10" s="7">
        <v>4849</v>
      </c>
      <c r="G10" s="2">
        <v>44851</v>
      </c>
      <c r="H10" s="17">
        <f t="shared" si="0"/>
        <v>44963</v>
      </c>
      <c r="I10" s="12">
        <f t="shared" si="1"/>
        <v>44984</v>
      </c>
      <c r="J10" s="12">
        <f t="shared" si="2"/>
        <v>44991</v>
      </c>
    </row>
    <row r="11" spans="2:10" x14ac:dyDescent="0.25">
      <c r="B11" s="9" t="s">
        <v>53</v>
      </c>
      <c r="C11" s="6" t="s">
        <v>10</v>
      </c>
      <c r="D11" s="5" t="s">
        <v>40</v>
      </c>
      <c r="E11" s="25">
        <v>17</v>
      </c>
      <c r="F11" s="8">
        <v>4561</v>
      </c>
      <c r="G11" s="2">
        <v>44851</v>
      </c>
      <c r="H11" s="17">
        <f t="shared" si="0"/>
        <v>44970</v>
      </c>
      <c r="I11" s="12">
        <f t="shared" si="1"/>
        <v>44991</v>
      </c>
      <c r="J11" s="12">
        <f t="shared" si="2"/>
        <v>44998</v>
      </c>
    </row>
    <row r="12" spans="2:10" x14ac:dyDescent="0.25">
      <c r="B12" s="3" t="s">
        <v>55</v>
      </c>
      <c r="C12" s="4" t="s">
        <v>15</v>
      </c>
      <c r="D12" s="10" t="s">
        <v>96</v>
      </c>
      <c r="E12" s="25">
        <v>18</v>
      </c>
      <c r="F12" s="7">
        <v>4850</v>
      </c>
      <c r="G12" s="2">
        <v>44851</v>
      </c>
      <c r="H12" s="17">
        <f t="shared" si="0"/>
        <v>44977</v>
      </c>
      <c r="I12" s="12">
        <f t="shared" si="1"/>
        <v>44998</v>
      </c>
      <c r="J12" s="12">
        <f t="shared" si="2"/>
        <v>45005</v>
      </c>
    </row>
    <row r="13" spans="2:10" x14ac:dyDescent="0.25">
      <c r="B13" s="3" t="s">
        <v>54</v>
      </c>
      <c r="C13" s="4" t="s">
        <v>15</v>
      </c>
      <c r="D13" s="10" t="s">
        <v>22</v>
      </c>
      <c r="E13" s="25">
        <v>16</v>
      </c>
      <c r="F13" s="7">
        <v>4080</v>
      </c>
      <c r="G13" s="2">
        <v>44851</v>
      </c>
      <c r="H13" s="17">
        <f t="shared" si="0"/>
        <v>44963</v>
      </c>
      <c r="I13" s="12">
        <f t="shared" si="1"/>
        <v>44984</v>
      </c>
      <c r="J13" s="12">
        <f t="shared" si="2"/>
        <v>44991</v>
      </c>
    </row>
    <row r="14" spans="2:10" x14ac:dyDescent="0.25">
      <c r="B14" s="9" t="s">
        <v>56</v>
      </c>
      <c r="C14" s="6" t="s">
        <v>8</v>
      </c>
      <c r="D14" s="11" t="s">
        <v>31</v>
      </c>
      <c r="E14" s="25">
        <v>15</v>
      </c>
      <c r="F14" s="7">
        <v>3491</v>
      </c>
      <c r="G14" s="2">
        <v>44851</v>
      </c>
      <c r="H14" s="17">
        <f t="shared" si="0"/>
        <v>44956</v>
      </c>
      <c r="I14" s="12">
        <f t="shared" si="1"/>
        <v>44977</v>
      </c>
      <c r="J14" s="12">
        <f t="shared" si="2"/>
        <v>44984</v>
      </c>
    </row>
    <row r="15" spans="2:10" x14ac:dyDescent="0.25">
      <c r="B15" s="3" t="s">
        <v>57</v>
      </c>
      <c r="C15" s="4" t="s">
        <v>23</v>
      </c>
      <c r="D15" s="5" t="s">
        <v>41</v>
      </c>
      <c r="E15" s="25">
        <v>16</v>
      </c>
      <c r="F15" s="7">
        <v>3482</v>
      </c>
      <c r="G15" s="2">
        <v>44851</v>
      </c>
      <c r="H15" s="17">
        <f t="shared" si="0"/>
        <v>44963</v>
      </c>
      <c r="I15" s="12">
        <f t="shared" si="1"/>
        <v>44984</v>
      </c>
      <c r="J15" s="12">
        <f t="shared" si="2"/>
        <v>44991</v>
      </c>
    </row>
    <row r="16" spans="2:10" x14ac:dyDescent="0.25">
      <c r="B16" s="9" t="s">
        <v>58</v>
      </c>
      <c r="C16" s="6" t="s">
        <v>15</v>
      </c>
      <c r="D16" s="5" t="s">
        <v>32</v>
      </c>
      <c r="E16" s="25">
        <v>17</v>
      </c>
      <c r="F16" s="8">
        <v>4060</v>
      </c>
      <c r="G16" s="2">
        <v>44851</v>
      </c>
      <c r="H16" s="17">
        <f t="shared" si="0"/>
        <v>44970</v>
      </c>
      <c r="I16" s="12">
        <f t="shared" si="1"/>
        <v>44991</v>
      </c>
      <c r="J16" s="12">
        <f t="shared" si="2"/>
        <v>44998</v>
      </c>
    </row>
    <row r="17" spans="2:10" x14ac:dyDescent="0.25">
      <c r="B17" s="9" t="s">
        <v>81</v>
      </c>
      <c r="C17" s="6" t="s">
        <v>6</v>
      </c>
      <c r="D17" s="5" t="s">
        <v>13</v>
      </c>
      <c r="E17" s="25">
        <v>14</v>
      </c>
      <c r="F17" s="8">
        <v>4820</v>
      </c>
      <c r="G17" s="2">
        <v>44851</v>
      </c>
      <c r="H17" s="17">
        <f t="shared" si="0"/>
        <v>44949</v>
      </c>
      <c r="I17" s="12">
        <f t="shared" si="1"/>
        <v>44970</v>
      </c>
      <c r="J17" s="12">
        <f t="shared" si="2"/>
        <v>44977</v>
      </c>
    </row>
    <row r="18" spans="2:10" x14ac:dyDescent="0.25">
      <c r="B18" s="9" t="s">
        <v>107</v>
      </c>
      <c r="C18" s="6" t="s">
        <v>108</v>
      </c>
      <c r="D18" s="5" t="s">
        <v>109</v>
      </c>
      <c r="E18" s="25">
        <v>16</v>
      </c>
      <c r="F18" s="8">
        <v>4079</v>
      </c>
      <c r="G18" s="2">
        <v>44851</v>
      </c>
      <c r="H18" s="17">
        <f t="shared" si="0"/>
        <v>44963</v>
      </c>
      <c r="I18" s="12">
        <f t="shared" si="1"/>
        <v>44984</v>
      </c>
      <c r="J18" s="12">
        <f t="shared" si="2"/>
        <v>44991</v>
      </c>
    </row>
    <row r="19" spans="2:10" x14ac:dyDescent="0.25">
      <c r="B19" s="3" t="s">
        <v>59</v>
      </c>
      <c r="C19" s="4" t="s">
        <v>15</v>
      </c>
      <c r="D19" s="11" t="s">
        <v>42</v>
      </c>
      <c r="E19" s="25">
        <v>18</v>
      </c>
      <c r="F19" s="7">
        <v>4082</v>
      </c>
      <c r="G19" s="2">
        <v>44851</v>
      </c>
      <c r="H19" s="17">
        <f t="shared" si="0"/>
        <v>44977</v>
      </c>
      <c r="I19" s="12">
        <f t="shared" si="1"/>
        <v>44998</v>
      </c>
      <c r="J19" s="12">
        <f t="shared" si="2"/>
        <v>45005</v>
      </c>
    </row>
    <row r="20" spans="2:10" x14ac:dyDescent="0.25">
      <c r="B20" s="3" t="s">
        <v>60</v>
      </c>
      <c r="C20" s="10" t="s">
        <v>15</v>
      </c>
      <c r="D20" s="5" t="s">
        <v>33</v>
      </c>
      <c r="E20" s="25">
        <v>17</v>
      </c>
      <c r="F20" s="7">
        <v>4555</v>
      </c>
      <c r="G20" s="2">
        <v>44851</v>
      </c>
      <c r="H20" s="17">
        <f t="shared" si="0"/>
        <v>44970</v>
      </c>
      <c r="I20" s="12">
        <f t="shared" si="1"/>
        <v>44991</v>
      </c>
      <c r="J20" s="12">
        <f t="shared" si="2"/>
        <v>44998</v>
      </c>
    </row>
    <row r="21" spans="2:10" x14ac:dyDescent="0.25">
      <c r="B21" s="3" t="s">
        <v>83</v>
      </c>
      <c r="C21" s="10" t="s">
        <v>15</v>
      </c>
      <c r="D21" s="5" t="s">
        <v>97</v>
      </c>
      <c r="E21" s="25">
        <v>17</v>
      </c>
      <c r="F21" s="7">
        <v>4848</v>
      </c>
      <c r="G21" s="2">
        <v>44851</v>
      </c>
      <c r="H21" s="17">
        <f t="shared" si="0"/>
        <v>44970</v>
      </c>
      <c r="I21" s="12">
        <f t="shared" si="1"/>
        <v>44991</v>
      </c>
      <c r="J21" s="12">
        <f t="shared" si="2"/>
        <v>44998</v>
      </c>
    </row>
    <row r="22" spans="2:10" x14ac:dyDescent="0.25">
      <c r="B22" s="3" t="s">
        <v>61</v>
      </c>
      <c r="C22" s="4" t="s">
        <v>10</v>
      </c>
      <c r="D22" s="5" t="s">
        <v>11</v>
      </c>
      <c r="E22" s="25">
        <v>17</v>
      </c>
      <c r="F22" s="8">
        <v>4448</v>
      </c>
      <c r="G22" s="2">
        <v>44851</v>
      </c>
      <c r="H22" s="17">
        <f t="shared" si="0"/>
        <v>44970</v>
      </c>
      <c r="I22" s="12">
        <f t="shared" si="1"/>
        <v>44991</v>
      </c>
      <c r="J22" s="12">
        <f t="shared" si="2"/>
        <v>44998</v>
      </c>
    </row>
    <row r="23" spans="2:10" x14ac:dyDescent="0.25">
      <c r="B23" s="3" t="s">
        <v>87</v>
      </c>
      <c r="C23" s="4" t="s">
        <v>8</v>
      </c>
      <c r="D23" s="5" t="s">
        <v>12</v>
      </c>
      <c r="E23" s="25">
        <v>15</v>
      </c>
      <c r="F23" s="8">
        <v>4843</v>
      </c>
      <c r="G23" s="2">
        <v>44851</v>
      </c>
      <c r="H23" s="17">
        <f t="shared" si="0"/>
        <v>44956</v>
      </c>
      <c r="I23" s="12">
        <f t="shared" si="1"/>
        <v>44977</v>
      </c>
      <c r="J23" s="12">
        <f t="shared" si="2"/>
        <v>44984</v>
      </c>
    </row>
    <row r="24" spans="2:10" x14ac:dyDescent="0.25">
      <c r="B24" s="3" t="s">
        <v>62</v>
      </c>
      <c r="C24" s="4" t="s">
        <v>8</v>
      </c>
      <c r="D24" s="5" t="s">
        <v>43</v>
      </c>
      <c r="E24" s="25">
        <v>18</v>
      </c>
      <c r="F24" s="7">
        <v>3492</v>
      </c>
      <c r="G24" s="2">
        <v>44851</v>
      </c>
      <c r="H24" s="17">
        <f t="shared" si="0"/>
        <v>44977</v>
      </c>
      <c r="I24" s="12">
        <f t="shared" si="1"/>
        <v>44998</v>
      </c>
      <c r="J24" s="12">
        <f t="shared" si="2"/>
        <v>45005</v>
      </c>
    </row>
    <row r="25" spans="2:10" x14ac:dyDescent="0.25">
      <c r="B25" s="3" t="s">
        <v>82</v>
      </c>
      <c r="C25" s="4" t="s">
        <v>15</v>
      </c>
      <c r="D25" s="5" t="s">
        <v>98</v>
      </c>
      <c r="E25" s="25">
        <v>16</v>
      </c>
      <c r="F25" s="7">
        <v>4057</v>
      </c>
      <c r="G25" s="2">
        <v>44851</v>
      </c>
      <c r="H25" s="17">
        <f t="shared" si="0"/>
        <v>44963</v>
      </c>
      <c r="I25" s="12">
        <f t="shared" si="1"/>
        <v>44984</v>
      </c>
      <c r="J25" s="12">
        <f t="shared" si="2"/>
        <v>44991</v>
      </c>
    </row>
    <row r="26" spans="2:10" x14ac:dyDescent="0.25">
      <c r="B26" s="3" t="s">
        <v>88</v>
      </c>
      <c r="C26" s="4" t="s">
        <v>21</v>
      </c>
      <c r="D26" s="5" t="s">
        <v>99</v>
      </c>
      <c r="E26" s="25">
        <v>16</v>
      </c>
      <c r="F26" s="7">
        <v>4842</v>
      </c>
      <c r="G26" s="2">
        <v>44851</v>
      </c>
      <c r="H26" s="17">
        <f t="shared" si="0"/>
        <v>44963</v>
      </c>
      <c r="I26" s="12">
        <f t="shared" si="1"/>
        <v>44984</v>
      </c>
      <c r="J26" s="12">
        <f t="shared" si="2"/>
        <v>44991</v>
      </c>
    </row>
    <row r="27" spans="2:10" x14ac:dyDescent="0.25">
      <c r="B27" s="3" t="s">
        <v>63</v>
      </c>
      <c r="C27" s="10" t="s">
        <v>6</v>
      </c>
      <c r="D27" s="10" t="s">
        <v>7</v>
      </c>
      <c r="E27" s="25">
        <v>14</v>
      </c>
      <c r="F27" s="7">
        <v>4556</v>
      </c>
      <c r="G27" s="2">
        <v>45216</v>
      </c>
      <c r="H27" s="17">
        <f t="shared" si="0"/>
        <v>45314</v>
      </c>
      <c r="I27" s="12">
        <f t="shared" si="1"/>
        <v>45335</v>
      </c>
      <c r="J27" s="12">
        <f t="shared" si="2"/>
        <v>45342</v>
      </c>
    </row>
    <row r="28" spans="2:10" x14ac:dyDescent="0.25">
      <c r="B28" s="3" t="s">
        <v>64</v>
      </c>
      <c r="C28" s="4" t="s">
        <v>10</v>
      </c>
      <c r="D28" s="5" t="s">
        <v>17</v>
      </c>
      <c r="E28" s="25">
        <v>15</v>
      </c>
      <c r="F28" s="7">
        <v>3476</v>
      </c>
      <c r="G28" s="2">
        <v>44851</v>
      </c>
      <c r="H28" s="17">
        <f t="shared" si="0"/>
        <v>44956</v>
      </c>
      <c r="I28" s="12">
        <f t="shared" si="1"/>
        <v>44977</v>
      </c>
      <c r="J28" s="12">
        <f t="shared" si="2"/>
        <v>44984</v>
      </c>
    </row>
    <row r="29" spans="2:10" x14ac:dyDescent="0.25">
      <c r="B29" s="3" t="s">
        <v>89</v>
      </c>
      <c r="C29" s="4" t="s">
        <v>8</v>
      </c>
      <c r="D29" s="5" t="s">
        <v>100</v>
      </c>
      <c r="E29" s="25">
        <v>16</v>
      </c>
      <c r="F29" s="7">
        <v>4829</v>
      </c>
      <c r="G29" s="2">
        <v>44851</v>
      </c>
      <c r="H29" s="17">
        <f t="shared" si="0"/>
        <v>44963</v>
      </c>
      <c r="I29" s="12">
        <f t="shared" si="1"/>
        <v>44984</v>
      </c>
      <c r="J29" s="12">
        <f t="shared" si="2"/>
        <v>44991</v>
      </c>
    </row>
    <row r="30" spans="2:10" x14ac:dyDescent="0.25">
      <c r="B30" s="3" t="s">
        <v>65</v>
      </c>
      <c r="C30" s="4" t="s">
        <v>23</v>
      </c>
      <c r="D30" s="5" t="s">
        <v>24</v>
      </c>
      <c r="E30" s="25">
        <v>16</v>
      </c>
      <c r="F30" s="7">
        <v>3484</v>
      </c>
      <c r="G30" s="2">
        <v>44851</v>
      </c>
      <c r="H30" s="17">
        <f t="shared" si="0"/>
        <v>44963</v>
      </c>
      <c r="I30" s="12">
        <f t="shared" si="1"/>
        <v>44984</v>
      </c>
      <c r="J30" s="12">
        <f t="shared" si="2"/>
        <v>44991</v>
      </c>
    </row>
    <row r="31" spans="2:10" x14ac:dyDescent="0.25">
      <c r="B31" s="3" t="s">
        <v>110</v>
      </c>
      <c r="C31" s="4" t="s">
        <v>15</v>
      </c>
      <c r="D31" s="5" t="s">
        <v>14</v>
      </c>
      <c r="E31" s="25">
        <v>19</v>
      </c>
      <c r="F31" s="7">
        <v>4066</v>
      </c>
      <c r="G31" s="2">
        <v>44851</v>
      </c>
      <c r="H31" s="17">
        <f t="shared" si="0"/>
        <v>44984</v>
      </c>
      <c r="I31" s="12">
        <f t="shared" si="1"/>
        <v>45005</v>
      </c>
      <c r="J31" s="12">
        <f t="shared" si="2"/>
        <v>45012</v>
      </c>
    </row>
    <row r="32" spans="2:10" x14ac:dyDescent="0.25">
      <c r="B32" s="3" t="s">
        <v>66</v>
      </c>
      <c r="C32" s="4" t="s">
        <v>6</v>
      </c>
      <c r="D32" s="5" t="s">
        <v>12</v>
      </c>
      <c r="E32" s="25">
        <v>16</v>
      </c>
      <c r="F32" s="7">
        <v>4063</v>
      </c>
      <c r="G32" s="2">
        <v>44851</v>
      </c>
      <c r="H32" s="17">
        <f t="shared" si="0"/>
        <v>44963</v>
      </c>
      <c r="I32" s="12">
        <f t="shared" si="1"/>
        <v>44984</v>
      </c>
      <c r="J32" s="12">
        <f t="shared" si="2"/>
        <v>44991</v>
      </c>
    </row>
    <row r="33" spans="2:10" x14ac:dyDescent="0.25">
      <c r="B33" s="3" t="s">
        <v>67</v>
      </c>
      <c r="C33" s="4" t="s">
        <v>19</v>
      </c>
      <c r="D33" s="5" t="s">
        <v>25</v>
      </c>
      <c r="E33" s="25">
        <v>18</v>
      </c>
      <c r="F33" s="7">
        <v>3495</v>
      </c>
      <c r="G33" s="2">
        <v>44851</v>
      </c>
      <c r="H33" s="17">
        <f t="shared" si="0"/>
        <v>44977</v>
      </c>
      <c r="I33" s="12">
        <f t="shared" si="1"/>
        <v>44998</v>
      </c>
      <c r="J33" s="12">
        <f t="shared" si="2"/>
        <v>45005</v>
      </c>
    </row>
    <row r="34" spans="2:10" x14ac:dyDescent="0.25">
      <c r="B34" s="3" t="s">
        <v>90</v>
      </c>
      <c r="C34" s="4" t="s">
        <v>15</v>
      </c>
      <c r="D34" s="5" t="s">
        <v>39</v>
      </c>
      <c r="E34" s="25">
        <v>16</v>
      </c>
      <c r="F34" s="7">
        <v>3481</v>
      </c>
      <c r="G34" s="2">
        <v>44851</v>
      </c>
      <c r="H34" s="17">
        <f t="shared" si="0"/>
        <v>44963</v>
      </c>
      <c r="I34" s="12">
        <f t="shared" si="1"/>
        <v>44984</v>
      </c>
      <c r="J34" s="12">
        <f t="shared" si="2"/>
        <v>44991</v>
      </c>
    </row>
    <row r="35" spans="2:10" x14ac:dyDescent="0.25">
      <c r="B35" s="3" t="s">
        <v>68</v>
      </c>
      <c r="C35" s="4" t="s">
        <v>6</v>
      </c>
      <c r="D35" s="5" t="s">
        <v>34</v>
      </c>
      <c r="E35" s="25">
        <v>17</v>
      </c>
      <c r="F35" s="7">
        <v>4059</v>
      </c>
      <c r="G35" s="2">
        <v>44851</v>
      </c>
      <c r="H35" s="17">
        <f t="shared" si="0"/>
        <v>44970</v>
      </c>
      <c r="I35" s="12">
        <f t="shared" si="1"/>
        <v>44991</v>
      </c>
      <c r="J35" s="12">
        <f t="shared" si="2"/>
        <v>44998</v>
      </c>
    </row>
    <row r="36" spans="2:10" x14ac:dyDescent="0.25">
      <c r="B36" s="3" t="s">
        <v>69</v>
      </c>
      <c r="C36" s="4" t="s">
        <v>19</v>
      </c>
      <c r="D36" s="5" t="s">
        <v>26</v>
      </c>
      <c r="E36" s="25">
        <v>16</v>
      </c>
      <c r="F36" s="7">
        <v>4065</v>
      </c>
      <c r="G36" s="2">
        <v>44851</v>
      </c>
      <c r="H36" s="17">
        <f t="shared" si="0"/>
        <v>44963</v>
      </c>
      <c r="I36" s="12">
        <f t="shared" si="1"/>
        <v>44984</v>
      </c>
      <c r="J36" s="12">
        <f t="shared" si="2"/>
        <v>44991</v>
      </c>
    </row>
    <row r="37" spans="2:10" x14ac:dyDescent="0.25">
      <c r="B37" s="3" t="s">
        <v>70</v>
      </c>
      <c r="C37" s="4" t="s">
        <v>8</v>
      </c>
      <c r="D37" s="5" t="s">
        <v>13</v>
      </c>
      <c r="E37" s="25">
        <v>15</v>
      </c>
      <c r="F37" s="7">
        <v>3473</v>
      </c>
      <c r="G37" s="2">
        <v>44851</v>
      </c>
      <c r="H37" s="17">
        <f t="shared" si="0"/>
        <v>44956</v>
      </c>
      <c r="I37" s="12">
        <f t="shared" si="1"/>
        <v>44977</v>
      </c>
      <c r="J37" s="12">
        <f t="shared" si="2"/>
        <v>44984</v>
      </c>
    </row>
    <row r="38" spans="2:10" x14ac:dyDescent="0.25">
      <c r="B38" s="3" t="s">
        <v>71</v>
      </c>
      <c r="C38" s="4" t="s">
        <v>15</v>
      </c>
      <c r="D38" s="5" t="s">
        <v>35</v>
      </c>
      <c r="E38" s="25">
        <v>17</v>
      </c>
      <c r="F38" s="7">
        <v>4219</v>
      </c>
      <c r="G38" s="2">
        <v>44851</v>
      </c>
      <c r="H38" s="17">
        <f t="shared" si="0"/>
        <v>44970</v>
      </c>
      <c r="I38" s="12">
        <f t="shared" si="1"/>
        <v>44991</v>
      </c>
      <c r="J38" s="12">
        <f t="shared" si="2"/>
        <v>44998</v>
      </c>
    </row>
    <row r="39" spans="2:10" x14ac:dyDescent="0.25">
      <c r="B39" s="3" t="s">
        <v>72</v>
      </c>
      <c r="C39" s="4" t="s">
        <v>19</v>
      </c>
      <c r="D39" s="5" t="s">
        <v>34</v>
      </c>
      <c r="E39" s="25">
        <v>17</v>
      </c>
      <c r="F39" s="7">
        <v>4068</v>
      </c>
      <c r="G39" s="2">
        <v>44851</v>
      </c>
      <c r="H39" s="17">
        <f t="shared" si="0"/>
        <v>44970</v>
      </c>
      <c r="I39" s="12">
        <f t="shared" si="1"/>
        <v>44991</v>
      </c>
      <c r="J39" s="12">
        <f t="shared" si="2"/>
        <v>44998</v>
      </c>
    </row>
    <row r="40" spans="2:10" x14ac:dyDescent="0.25">
      <c r="B40" s="3" t="s">
        <v>73</v>
      </c>
      <c r="C40" s="4" t="s">
        <v>8</v>
      </c>
      <c r="D40" s="5" t="s">
        <v>14</v>
      </c>
      <c r="E40" s="25">
        <v>15</v>
      </c>
      <c r="F40" s="7">
        <v>4217</v>
      </c>
      <c r="G40" s="2">
        <v>44851</v>
      </c>
      <c r="H40" s="17">
        <f t="shared" si="0"/>
        <v>44956</v>
      </c>
      <c r="I40" s="12">
        <f t="shared" si="1"/>
        <v>44977</v>
      </c>
      <c r="J40" s="12">
        <f t="shared" si="2"/>
        <v>44984</v>
      </c>
    </row>
    <row r="41" spans="2:10" x14ac:dyDescent="0.25">
      <c r="B41" s="3" t="s">
        <v>74</v>
      </c>
      <c r="C41" s="4" t="s">
        <v>19</v>
      </c>
      <c r="D41" s="5" t="s">
        <v>36</v>
      </c>
      <c r="E41" s="25">
        <v>17</v>
      </c>
      <c r="F41" s="7">
        <v>3497</v>
      </c>
      <c r="G41" s="2">
        <v>44851</v>
      </c>
      <c r="H41" s="17">
        <f t="shared" si="0"/>
        <v>44970</v>
      </c>
      <c r="I41" s="12">
        <f t="shared" si="1"/>
        <v>44991</v>
      </c>
      <c r="J41" s="12">
        <f t="shared" si="2"/>
        <v>44998</v>
      </c>
    </row>
    <row r="42" spans="2:10" x14ac:dyDescent="0.25">
      <c r="B42" s="3" t="s">
        <v>91</v>
      </c>
      <c r="C42" s="4" t="s">
        <v>15</v>
      </c>
      <c r="D42" s="5" t="s">
        <v>101</v>
      </c>
      <c r="E42" s="25">
        <v>16</v>
      </c>
      <c r="F42" s="7">
        <v>4058</v>
      </c>
      <c r="G42" s="2">
        <v>44851</v>
      </c>
      <c r="H42" s="17">
        <f t="shared" si="0"/>
        <v>44963</v>
      </c>
      <c r="I42" s="12">
        <f t="shared" si="1"/>
        <v>44984</v>
      </c>
      <c r="J42" s="12">
        <f t="shared" si="2"/>
        <v>44991</v>
      </c>
    </row>
    <row r="43" spans="2:10" x14ac:dyDescent="0.25">
      <c r="B43" s="3" t="s">
        <v>75</v>
      </c>
      <c r="C43" s="4" t="s">
        <v>21</v>
      </c>
      <c r="D43" s="5" t="s">
        <v>37</v>
      </c>
      <c r="E43" s="25">
        <v>16</v>
      </c>
      <c r="F43" s="7">
        <v>4233</v>
      </c>
      <c r="G43" s="2">
        <v>44851</v>
      </c>
      <c r="H43" s="17">
        <f t="shared" si="0"/>
        <v>44963</v>
      </c>
      <c r="I43" s="12">
        <f t="shared" si="1"/>
        <v>44984</v>
      </c>
      <c r="J43" s="12">
        <f t="shared" si="2"/>
        <v>44991</v>
      </c>
    </row>
    <row r="44" spans="2:10" x14ac:dyDescent="0.25">
      <c r="B44" s="3" t="s">
        <v>76</v>
      </c>
      <c r="C44" s="4" t="s">
        <v>15</v>
      </c>
      <c r="D44" s="5" t="s">
        <v>16</v>
      </c>
      <c r="E44" s="25">
        <v>15</v>
      </c>
      <c r="F44" s="7">
        <v>3493</v>
      </c>
      <c r="G44" s="2">
        <v>44851</v>
      </c>
      <c r="H44" s="17">
        <f t="shared" si="0"/>
        <v>44956</v>
      </c>
      <c r="I44" s="12">
        <f t="shared" si="1"/>
        <v>44977</v>
      </c>
      <c r="J44" s="12">
        <f t="shared" si="2"/>
        <v>44984</v>
      </c>
    </row>
    <row r="45" spans="2:10" x14ac:dyDescent="0.25">
      <c r="B45" s="3" t="s">
        <v>84</v>
      </c>
      <c r="C45" s="4" t="s">
        <v>15</v>
      </c>
      <c r="D45" s="5" t="s">
        <v>102</v>
      </c>
      <c r="E45" s="25">
        <v>18</v>
      </c>
      <c r="F45" s="7">
        <v>4727</v>
      </c>
      <c r="G45" s="2">
        <v>44851</v>
      </c>
      <c r="H45" s="17">
        <f t="shared" si="0"/>
        <v>44977</v>
      </c>
      <c r="I45" s="12">
        <f t="shared" si="1"/>
        <v>44998</v>
      </c>
      <c r="J45" s="12">
        <f t="shared" si="2"/>
        <v>45005</v>
      </c>
    </row>
    <row r="46" spans="2:10" x14ac:dyDescent="0.25">
      <c r="B46" s="9" t="s">
        <v>77</v>
      </c>
      <c r="C46" s="4" t="s">
        <v>19</v>
      </c>
      <c r="D46" s="5" t="s">
        <v>27</v>
      </c>
      <c r="E46" s="25">
        <v>16</v>
      </c>
      <c r="F46" s="7">
        <v>3468</v>
      </c>
      <c r="G46" s="2">
        <v>44851</v>
      </c>
      <c r="H46" s="17">
        <f t="shared" si="0"/>
        <v>44963</v>
      </c>
      <c r="I46" s="12">
        <f t="shared" si="1"/>
        <v>44984</v>
      </c>
      <c r="J46" s="12">
        <f t="shared" si="2"/>
        <v>44991</v>
      </c>
    </row>
    <row r="47" spans="2:10" x14ac:dyDescent="0.25">
      <c r="B47" s="3" t="s">
        <v>78</v>
      </c>
      <c r="C47" s="4" t="s">
        <v>6</v>
      </c>
      <c r="D47" s="5" t="s">
        <v>28</v>
      </c>
      <c r="E47" s="25">
        <v>16</v>
      </c>
      <c r="F47" s="7">
        <v>4062</v>
      </c>
      <c r="G47" s="2">
        <v>44851</v>
      </c>
      <c r="H47" s="17">
        <f t="shared" si="0"/>
        <v>44963</v>
      </c>
      <c r="I47" s="12">
        <f t="shared" si="1"/>
        <v>44984</v>
      </c>
      <c r="J47" s="12">
        <f t="shared" si="2"/>
        <v>44991</v>
      </c>
    </row>
    <row r="48" spans="2:10" x14ac:dyDescent="0.25">
      <c r="B48" s="3" t="s">
        <v>92</v>
      </c>
      <c r="C48" s="4" t="s">
        <v>6</v>
      </c>
      <c r="D48" s="5" t="s">
        <v>103</v>
      </c>
      <c r="E48" s="25">
        <v>16</v>
      </c>
      <c r="F48" s="7">
        <v>4847</v>
      </c>
      <c r="G48" s="2">
        <v>44851</v>
      </c>
      <c r="H48" s="17">
        <f t="shared" si="0"/>
        <v>44963</v>
      </c>
      <c r="I48" s="12">
        <f t="shared" si="1"/>
        <v>44984</v>
      </c>
      <c r="J48" s="12">
        <f t="shared" si="2"/>
        <v>44991</v>
      </c>
    </row>
    <row r="49" spans="2:10" x14ac:dyDescent="0.25">
      <c r="B49" s="3" t="s">
        <v>79</v>
      </c>
      <c r="C49" s="4" t="s">
        <v>8</v>
      </c>
      <c r="D49" s="5" t="s">
        <v>29</v>
      </c>
      <c r="E49" s="25">
        <v>16</v>
      </c>
      <c r="F49" s="7">
        <v>4229</v>
      </c>
      <c r="G49" s="2">
        <v>44851</v>
      </c>
      <c r="H49" s="17">
        <f t="shared" si="0"/>
        <v>44963</v>
      </c>
      <c r="I49" s="12">
        <f t="shared" si="1"/>
        <v>44984</v>
      </c>
      <c r="J49" s="12">
        <f t="shared" si="2"/>
        <v>44991</v>
      </c>
    </row>
    <row r="51" spans="2:10" x14ac:dyDescent="0.25">
      <c r="B51" s="26" t="s">
        <v>111</v>
      </c>
      <c r="C51" s="26"/>
      <c r="D51" s="26"/>
      <c r="E51" s="26"/>
      <c r="F51" s="26"/>
      <c r="G51" s="26"/>
      <c r="H51" s="26"/>
      <c r="I51" s="26"/>
      <c r="J51" s="26"/>
    </row>
    <row r="52" spans="2:10" x14ac:dyDescent="0.25">
      <c r="B52" s="27" t="s">
        <v>112</v>
      </c>
      <c r="C52" s="27"/>
      <c r="D52" s="27"/>
      <c r="E52" s="27"/>
      <c r="F52" s="27"/>
      <c r="G52" s="27"/>
      <c r="H52" s="27"/>
      <c r="I52" s="27"/>
      <c r="J52" s="27"/>
    </row>
  </sheetData>
  <autoFilter ref="B1:J49" xr:uid="{9F040147-968D-46FE-BCFB-AA59CBCDF168}">
    <sortState xmlns:xlrd2="http://schemas.microsoft.com/office/spreadsheetml/2017/richdata2" ref="B2:J49">
      <sortCondition ref="B1:B49"/>
    </sortState>
  </autoFilter>
  <mergeCells count="2">
    <mergeCell ref="B51:J51"/>
    <mergeCell ref="B52:J5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E3A51-3915-47A1-833A-BB466DB0D7B9}">
  <dimension ref="B1:J52"/>
  <sheetViews>
    <sheetView topLeftCell="A22" workbookViewId="0">
      <selection activeCell="B51" sqref="B51:J52"/>
    </sheetView>
  </sheetViews>
  <sheetFormatPr defaultRowHeight="15" x14ac:dyDescent="0.25"/>
  <cols>
    <col min="1" max="1" width="41.85546875" customWidth="1"/>
    <col min="2" max="2" width="21.140625" customWidth="1"/>
    <col min="3" max="3" width="15.5703125" customWidth="1"/>
    <col min="4" max="4" width="30.140625" customWidth="1"/>
    <col min="5" max="5" width="10" customWidth="1"/>
    <col min="7" max="8" width="14.85546875" customWidth="1"/>
    <col min="9" max="9" width="16.28515625" customWidth="1"/>
  </cols>
  <sheetData>
    <row r="1" spans="2:9" ht="95.25" customHeight="1" thickBot="1" x14ac:dyDescent="0.3">
      <c r="B1" s="1" t="s">
        <v>0</v>
      </c>
      <c r="C1" s="1" t="s">
        <v>1</v>
      </c>
      <c r="D1" s="1" t="s">
        <v>2</v>
      </c>
      <c r="E1" s="1" t="s">
        <v>3</v>
      </c>
      <c r="F1" s="1" t="s">
        <v>4</v>
      </c>
      <c r="G1" s="15" t="s">
        <v>105</v>
      </c>
      <c r="H1" s="15" t="s">
        <v>106</v>
      </c>
      <c r="I1" s="15" t="s">
        <v>104</v>
      </c>
    </row>
    <row r="2" spans="2:9" x14ac:dyDescent="0.25">
      <c r="B2" s="21" t="s">
        <v>47</v>
      </c>
      <c r="C2" s="22" t="s">
        <v>8</v>
      </c>
      <c r="D2" s="23" t="s">
        <v>18</v>
      </c>
      <c r="E2" s="25">
        <v>17</v>
      </c>
      <c r="F2" s="24">
        <v>3469</v>
      </c>
      <c r="G2" s="20">
        <f t="shared" ref="G2:G49" si="0" xml:space="preserve"> 52-(E2-H2)</f>
        <v>41</v>
      </c>
      <c r="H2" s="19">
        <f t="shared" ref="H2:H49" si="1">I2-4</f>
        <v>6</v>
      </c>
      <c r="I2" s="18">
        <v>10</v>
      </c>
    </row>
    <row r="3" spans="2:9" x14ac:dyDescent="0.25">
      <c r="B3" s="3" t="s">
        <v>48</v>
      </c>
      <c r="C3" s="4" t="s">
        <v>19</v>
      </c>
      <c r="D3" s="5" t="s">
        <v>38</v>
      </c>
      <c r="E3" s="25">
        <v>16</v>
      </c>
      <c r="F3" s="7">
        <v>4730</v>
      </c>
      <c r="G3" s="20">
        <f t="shared" si="0"/>
        <v>42</v>
      </c>
      <c r="H3" s="19">
        <f t="shared" si="1"/>
        <v>6</v>
      </c>
      <c r="I3" s="18">
        <v>10</v>
      </c>
    </row>
    <row r="4" spans="2:9" x14ac:dyDescent="0.25">
      <c r="B4" s="3" t="s">
        <v>49</v>
      </c>
      <c r="C4" s="4" t="s">
        <v>8</v>
      </c>
      <c r="D4" s="5" t="s">
        <v>9</v>
      </c>
      <c r="E4" s="25">
        <v>15</v>
      </c>
      <c r="F4" s="7">
        <v>3471</v>
      </c>
      <c r="G4" s="20">
        <f t="shared" si="0"/>
        <v>43</v>
      </c>
      <c r="H4" s="19">
        <f t="shared" si="1"/>
        <v>6</v>
      </c>
      <c r="I4" s="18">
        <v>10</v>
      </c>
    </row>
    <row r="5" spans="2:9" x14ac:dyDescent="0.25">
      <c r="B5" s="9" t="s">
        <v>50</v>
      </c>
      <c r="C5" s="4" t="s">
        <v>19</v>
      </c>
      <c r="D5" s="5" t="s">
        <v>20</v>
      </c>
      <c r="E5" s="25">
        <v>17</v>
      </c>
      <c r="F5" s="7">
        <v>4081</v>
      </c>
      <c r="G5" s="20">
        <f t="shared" si="0"/>
        <v>41</v>
      </c>
      <c r="H5" s="19">
        <f t="shared" si="1"/>
        <v>6</v>
      </c>
      <c r="I5" s="18">
        <v>10</v>
      </c>
    </row>
    <row r="6" spans="2:9" x14ac:dyDescent="0.25">
      <c r="B6" s="3" t="s">
        <v>51</v>
      </c>
      <c r="C6" s="4" t="s">
        <v>19</v>
      </c>
      <c r="D6" s="5" t="s">
        <v>30</v>
      </c>
      <c r="E6" s="25">
        <v>14</v>
      </c>
      <c r="F6" s="7">
        <v>4482</v>
      </c>
      <c r="G6" s="20">
        <f t="shared" si="0"/>
        <v>44</v>
      </c>
      <c r="H6" s="19">
        <f t="shared" si="1"/>
        <v>6</v>
      </c>
      <c r="I6" s="18">
        <v>10</v>
      </c>
    </row>
    <row r="7" spans="2:9" x14ac:dyDescent="0.25">
      <c r="B7" s="3" t="s">
        <v>85</v>
      </c>
      <c r="C7" s="4" t="s">
        <v>15</v>
      </c>
      <c r="D7" s="5" t="s">
        <v>93</v>
      </c>
      <c r="E7" s="25">
        <v>17</v>
      </c>
      <c r="F7" s="7">
        <v>4064</v>
      </c>
      <c r="G7" s="20">
        <f t="shared" si="0"/>
        <v>41</v>
      </c>
      <c r="H7" s="19">
        <f t="shared" si="1"/>
        <v>6</v>
      </c>
      <c r="I7" s="18">
        <v>10</v>
      </c>
    </row>
    <row r="8" spans="2:9" x14ac:dyDescent="0.25">
      <c r="B8" s="3" t="s">
        <v>52</v>
      </c>
      <c r="C8" s="4" t="s">
        <v>19</v>
      </c>
      <c r="D8" s="5" t="s">
        <v>39</v>
      </c>
      <c r="E8" s="25">
        <v>18</v>
      </c>
      <c r="F8" s="7">
        <v>3478</v>
      </c>
      <c r="G8" s="20">
        <f t="shared" si="0"/>
        <v>40</v>
      </c>
      <c r="H8" s="19">
        <f t="shared" si="1"/>
        <v>6</v>
      </c>
      <c r="I8" s="18">
        <v>10</v>
      </c>
    </row>
    <row r="9" spans="2:9" x14ac:dyDescent="0.25">
      <c r="B9" s="3" t="s">
        <v>86</v>
      </c>
      <c r="C9" s="4" t="s">
        <v>15</v>
      </c>
      <c r="D9" s="5" t="s">
        <v>94</v>
      </c>
      <c r="E9" s="25">
        <v>15</v>
      </c>
      <c r="F9" s="7">
        <v>3477</v>
      </c>
      <c r="G9" s="20">
        <f t="shared" si="0"/>
        <v>43</v>
      </c>
      <c r="H9" s="19">
        <f t="shared" si="1"/>
        <v>6</v>
      </c>
      <c r="I9" s="18">
        <v>10</v>
      </c>
    </row>
    <row r="10" spans="2:9" x14ac:dyDescent="0.25">
      <c r="B10" s="3" t="s">
        <v>80</v>
      </c>
      <c r="C10" s="4" t="s">
        <v>19</v>
      </c>
      <c r="D10" s="5" t="s">
        <v>95</v>
      </c>
      <c r="E10" s="25">
        <v>16</v>
      </c>
      <c r="F10" s="7">
        <v>4849</v>
      </c>
      <c r="G10" s="20">
        <f t="shared" si="0"/>
        <v>42</v>
      </c>
      <c r="H10" s="19">
        <f t="shared" si="1"/>
        <v>6</v>
      </c>
      <c r="I10" s="18">
        <v>10</v>
      </c>
    </row>
    <row r="11" spans="2:9" x14ac:dyDescent="0.25">
      <c r="B11" s="9" t="s">
        <v>53</v>
      </c>
      <c r="C11" s="6" t="s">
        <v>10</v>
      </c>
      <c r="D11" s="5" t="s">
        <v>40</v>
      </c>
      <c r="E11" s="25">
        <v>17</v>
      </c>
      <c r="F11" s="8">
        <v>4561</v>
      </c>
      <c r="G11" s="20">
        <f t="shared" si="0"/>
        <v>41</v>
      </c>
      <c r="H11" s="19">
        <f t="shared" si="1"/>
        <v>6</v>
      </c>
      <c r="I11" s="18">
        <v>10</v>
      </c>
    </row>
    <row r="12" spans="2:9" x14ac:dyDescent="0.25">
      <c r="B12" s="3" t="s">
        <v>55</v>
      </c>
      <c r="C12" s="4" t="s">
        <v>15</v>
      </c>
      <c r="D12" s="10" t="s">
        <v>96</v>
      </c>
      <c r="E12" s="25">
        <v>18</v>
      </c>
      <c r="F12" s="7">
        <v>4850</v>
      </c>
      <c r="G12" s="20">
        <f t="shared" si="0"/>
        <v>40</v>
      </c>
      <c r="H12" s="19">
        <f t="shared" si="1"/>
        <v>6</v>
      </c>
      <c r="I12" s="18">
        <v>10</v>
      </c>
    </row>
    <row r="13" spans="2:9" x14ac:dyDescent="0.25">
      <c r="B13" s="3" t="s">
        <v>54</v>
      </c>
      <c r="C13" s="4" t="s">
        <v>15</v>
      </c>
      <c r="D13" s="10" t="s">
        <v>22</v>
      </c>
      <c r="E13" s="25">
        <v>16</v>
      </c>
      <c r="F13" s="7">
        <v>4080</v>
      </c>
      <c r="G13" s="20">
        <f t="shared" si="0"/>
        <v>42</v>
      </c>
      <c r="H13" s="19">
        <f t="shared" si="1"/>
        <v>6</v>
      </c>
      <c r="I13" s="18">
        <v>10</v>
      </c>
    </row>
    <row r="14" spans="2:9" x14ac:dyDescent="0.25">
      <c r="B14" s="9" t="s">
        <v>56</v>
      </c>
      <c r="C14" s="6" t="s">
        <v>8</v>
      </c>
      <c r="D14" s="11" t="s">
        <v>31</v>
      </c>
      <c r="E14" s="25">
        <v>15</v>
      </c>
      <c r="F14" s="7">
        <v>3491</v>
      </c>
      <c r="G14" s="20">
        <f t="shared" si="0"/>
        <v>43</v>
      </c>
      <c r="H14" s="19">
        <f t="shared" si="1"/>
        <v>6</v>
      </c>
      <c r="I14" s="18">
        <v>10</v>
      </c>
    </row>
    <row r="15" spans="2:9" x14ac:dyDescent="0.25">
      <c r="B15" s="3" t="s">
        <v>57</v>
      </c>
      <c r="C15" s="4" t="s">
        <v>23</v>
      </c>
      <c r="D15" s="5" t="s">
        <v>41</v>
      </c>
      <c r="E15" s="25">
        <v>16</v>
      </c>
      <c r="F15" s="7">
        <v>3482</v>
      </c>
      <c r="G15" s="20">
        <f t="shared" si="0"/>
        <v>42</v>
      </c>
      <c r="H15" s="19">
        <f t="shared" si="1"/>
        <v>6</v>
      </c>
      <c r="I15" s="18">
        <v>10</v>
      </c>
    </row>
    <row r="16" spans="2:9" x14ac:dyDescent="0.25">
      <c r="B16" s="9" t="s">
        <v>58</v>
      </c>
      <c r="C16" s="6" t="s">
        <v>15</v>
      </c>
      <c r="D16" s="5" t="s">
        <v>32</v>
      </c>
      <c r="E16" s="25">
        <v>17</v>
      </c>
      <c r="F16" s="8">
        <v>4060</v>
      </c>
      <c r="G16" s="20">
        <f t="shared" si="0"/>
        <v>41</v>
      </c>
      <c r="H16" s="19">
        <f t="shared" si="1"/>
        <v>6</v>
      </c>
      <c r="I16" s="18">
        <v>10</v>
      </c>
    </row>
    <row r="17" spans="2:9" x14ac:dyDescent="0.25">
      <c r="B17" s="9" t="s">
        <v>81</v>
      </c>
      <c r="C17" s="6" t="s">
        <v>6</v>
      </c>
      <c r="D17" s="5" t="s">
        <v>13</v>
      </c>
      <c r="E17" s="25">
        <v>14</v>
      </c>
      <c r="F17" s="8">
        <v>4820</v>
      </c>
      <c r="G17" s="20">
        <f t="shared" si="0"/>
        <v>44</v>
      </c>
      <c r="H17" s="19">
        <f t="shared" si="1"/>
        <v>6</v>
      </c>
      <c r="I17" s="18">
        <v>10</v>
      </c>
    </row>
    <row r="18" spans="2:9" x14ac:dyDescent="0.25">
      <c r="B18" s="3" t="s">
        <v>107</v>
      </c>
      <c r="C18" s="4" t="s">
        <v>108</v>
      </c>
      <c r="D18" s="11" t="s">
        <v>109</v>
      </c>
      <c r="E18" s="25">
        <v>16</v>
      </c>
      <c r="F18" s="7">
        <v>4079</v>
      </c>
      <c r="G18" s="20">
        <f t="shared" ref="G18" si="2" xml:space="preserve"> 52-(E18-H18)</f>
        <v>42</v>
      </c>
      <c r="H18" s="19">
        <f t="shared" ref="H18" si="3">I18-4</f>
        <v>6</v>
      </c>
      <c r="I18" s="18">
        <v>10</v>
      </c>
    </row>
    <row r="19" spans="2:9" x14ac:dyDescent="0.25">
      <c r="B19" s="3" t="s">
        <v>59</v>
      </c>
      <c r="C19" s="4" t="s">
        <v>15</v>
      </c>
      <c r="D19" s="11" t="s">
        <v>42</v>
      </c>
      <c r="E19" s="25">
        <v>18</v>
      </c>
      <c r="F19" s="7">
        <v>4082</v>
      </c>
      <c r="G19" s="20">
        <f t="shared" si="0"/>
        <v>40</v>
      </c>
      <c r="H19" s="19">
        <f t="shared" si="1"/>
        <v>6</v>
      </c>
      <c r="I19" s="18">
        <v>10</v>
      </c>
    </row>
    <row r="20" spans="2:9" x14ac:dyDescent="0.25">
      <c r="B20" s="3" t="s">
        <v>60</v>
      </c>
      <c r="C20" s="10" t="s">
        <v>15</v>
      </c>
      <c r="D20" s="5" t="s">
        <v>33</v>
      </c>
      <c r="E20" s="25">
        <v>17</v>
      </c>
      <c r="F20" s="7">
        <v>4555</v>
      </c>
      <c r="G20" s="20">
        <f t="shared" si="0"/>
        <v>41</v>
      </c>
      <c r="H20" s="19">
        <f t="shared" si="1"/>
        <v>6</v>
      </c>
      <c r="I20" s="18">
        <v>10</v>
      </c>
    </row>
    <row r="21" spans="2:9" x14ac:dyDescent="0.25">
      <c r="B21" s="3" t="s">
        <v>83</v>
      </c>
      <c r="C21" s="10" t="s">
        <v>15</v>
      </c>
      <c r="D21" s="5" t="s">
        <v>97</v>
      </c>
      <c r="E21" s="25">
        <v>17</v>
      </c>
      <c r="F21" s="7">
        <v>4848</v>
      </c>
      <c r="G21" s="20">
        <f t="shared" si="0"/>
        <v>41</v>
      </c>
      <c r="H21" s="19">
        <f t="shared" si="1"/>
        <v>6</v>
      </c>
      <c r="I21" s="18">
        <v>10</v>
      </c>
    </row>
    <row r="22" spans="2:9" x14ac:dyDescent="0.25">
      <c r="B22" s="3" t="s">
        <v>61</v>
      </c>
      <c r="C22" s="4" t="s">
        <v>10</v>
      </c>
      <c r="D22" s="5" t="s">
        <v>11</v>
      </c>
      <c r="E22" s="25">
        <v>17</v>
      </c>
      <c r="F22" s="8">
        <v>4448</v>
      </c>
      <c r="G22" s="20">
        <f t="shared" si="0"/>
        <v>41</v>
      </c>
      <c r="H22" s="19">
        <f t="shared" si="1"/>
        <v>6</v>
      </c>
      <c r="I22" s="18">
        <v>10</v>
      </c>
    </row>
    <row r="23" spans="2:9" x14ac:dyDescent="0.25">
      <c r="B23" s="3" t="s">
        <v>87</v>
      </c>
      <c r="C23" s="4" t="s">
        <v>8</v>
      </c>
      <c r="D23" s="5" t="s">
        <v>12</v>
      </c>
      <c r="E23" s="25">
        <v>15</v>
      </c>
      <c r="F23" s="8">
        <v>4843</v>
      </c>
      <c r="G23" s="20">
        <f t="shared" si="0"/>
        <v>43</v>
      </c>
      <c r="H23" s="19">
        <f t="shared" si="1"/>
        <v>6</v>
      </c>
      <c r="I23" s="18">
        <v>10</v>
      </c>
    </row>
    <row r="24" spans="2:9" x14ac:dyDescent="0.25">
      <c r="B24" s="3" t="s">
        <v>62</v>
      </c>
      <c r="C24" s="4" t="s">
        <v>8</v>
      </c>
      <c r="D24" s="5" t="s">
        <v>43</v>
      </c>
      <c r="E24" s="25">
        <v>18</v>
      </c>
      <c r="F24" s="7">
        <v>3492</v>
      </c>
      <c r="G24" s="20">
        <f t="shared" si="0"/>
        <v>40</v>
      </c>
      <c r="H24" s="19">
        <f t="shared" si="1"/>
        <v>6</v>
      </c>
      <c r="I24" s="18">
        <v>10</v>
      </c>
    </row>
    <row r="25" spans="2:9" x14ac:dyDescent="0.25">
      <c r="B25" s="3" t="s">
        <v>82</v>
      </c>
      <c r="C25" s="4" t="s">
        <v>15</v>
      </c>
      <c r="D25" s="5" t="s">
        <v>98</v>
      </c>
      <c r="E25" s="25">
        <v>16</v>
      </c>
      <c r="F25" s="7">
        <v>4057</v>
      </c>
      <c r="G25" s="20">
        <f t="shared" si="0"/>
        <v>42</v>
      </c>
      <c r="H25" s="19">
        <f t="shared" si="1"/>
        <v>6</v>
      </c>
      <c r="I25" s="18">
        <v>10</v>
      </c>
    </row>
    <row r="26" spans="2:9" x14ac:dyDescent="0.25">
      <c r="B26" s="3" t="s">
        <v>88</v>
      </c>
      <c r="C26" s="4" t="s">
        <v>21</v>
      </c>
      <c r="D26" s="5" t="s">
        <v>99</v>
      </c>
      <c r="E26" s="25">
        <v>16</v>
      </c>
      <c r="F26" s="7">
        <v>4842</v>
      </c>
      <c r="G26" s="20">
        <f t="shared" si="0"/>
        <v>42</v>
      </c>
      <c r="H26" s="19">
        <f t="shared" si="1"/>
        <v>6</v>
      </c>
      <c r="I26" s="18">
        <v>10</v>
      </c>
    </row>
    <row r="27" spans="2:9" x14ac:dyDescent="0.25">
      <c r="B27" s="3" t="s">
        <v>63</v>
      </c>
      <c r="C27" s="10" t="s">
        <v>6</v>
      </c>
      <c r="D27" s="10" t="s">
        <v>7</v>
      </c>
      <c r="E27" s="25">
        <v>14</v>
      </c>
      <c r="F27" s="7">
        <v>4556</v>
      </c>
      <c r="G27" s="20">
        <f t="shared" si="0"/>
        <v>44</v>
      </c>
      <c r="H27" s="19">
        <f t="shared" si="1"/>
        <v>6</v>
      </c>
      <c r="I27" s="18">
        <v>10</v>
      </c>
    </row>
    <row r="28" spans="2:9" x14ac:dyDescent="0.25">
      <c r="B28" s="3" t="s">
        <v>64</v>
      </c>
      <c r="C28" s="4" t="s">
        <v>10</v>
      </c>
      <c r="D28" s="5" t="s">
        <v>17</v>
      </c>
      <c r="E28" s="25">
        <v>15</v>
      </c>
      <c r="F28" s="7">
        <v>3476</v>
      </c>
      <c r="G28" s="20">
        <f t="shared" si="0"/>
        <v>43</v>
      </c>
      <c r="H28" s="19">
        <f t="shared" si="1"/>
        <v>6</v>
      </c>
      <c r="I28" s="18">
        <v>10</v>
      </c>
    </row>
    <row r="29" spans="2:9" x14ac:dyDescent="0.25">
      <c r="B29" s="3" t="s">
        <v>89</v>
      </c>
      <c r="C29" s="4" t="s">
        <v>8</v>
      </c>
      <c r="D29" s="5" t="s">
        <v>100</v>
      </c>
      <c r="E29" s="25">
        <v>16</v>
      </c>
      <c r="F29" s="7">
        <v>4829</v>
      </c>
      <c r="G29" s="20">
        <f t="shared" si="0"/>
        <v>42</v>
      </c>
      <c r="H29" s="19">
        <f t="shared" si="1"/>
        <v>6</v>
      </c>
      <c r="I29" s="18">
        <v>10</v>
      </c>
    </row>
    <row r="30" spans="2:9" x14ac:dyDescent="0.25">
      <c r="B30" s="3" t="s">
        <v>65</v>
      </c>
      <c r="C30" s="4" t="s">
        <v>23</v>
      </c>
      <c r="D30" s="5" t="s">
        <v>24</v>
      </c>
      <c r="E30" s="25">
        <v>16</v>
      </c>
      <c r="F30" s="7">
        <v>3484</v>
      </c>
      <c r="G30" s="20">
        <f t="shared" si="0"/>
        <v>42</v>
      </c>
      <c r="H30" s="19">
        <f t="shared" si="1"/>
        <v>6</v>
      </c>
      <c r="I30" s="18">
        <v>10</v>
      </c>
    </row>
    <row r="31" spans="2:9" x14ac:dyDescent="0.25">
      <c r="B31" s="3" t="s">
        <v>110</v>
      </c>
      <c r="C31" s="4" t="s">
        <v>15</v>
      </c>
      <c r="D31" s="5" t="s">
        <v>14</v>
      </c>
      <c r="E31" s="25">
        <v>19</v>
      </c>
      <c r="F31" s="7">
        <v>4066</v>
      </c>
      <c r="G31" s="20">
        <f t="shared" ref="G31" si="4" xml:space="preserve"> 52-(E31-H31)</f>
        <v>39</v>
      </c>
      <c r="H31" s="19">
        <f t="shared" ref="H31" si="5">I31-4</f>
        <v>6</v>
      </c>
      <c r="I31" s="18">
        <v>10</v>
      </c>
    </row>
    <row r="32" spans="2:9" x14ac:dyDescent="0.25">
      <c r="B32" s="3" t="s">
        <v>66</v>
      </c>
      <c r="C32" s="4" t="s">
        <v>6</v>
      </c>
      <c r="D32" s="5" t="s">
        <v>12</v>
      </c>
      <c r="E32" s="25">
        <v>16</v>
      </c>
      <c r="F32" s="7">
        <v>4063</v>
      </c>
      <c r="G32" s="20">
        <f t="shared" si="0"/>
        <v>42</v>
      </c>
      <c r="H32" s="19">
        <f t="shared" si="1"/>
        <v>6</v>
      </c>
      <c r="I32" s="18">
        <v>10</v>
      </c>
    </row>
    <row r="33" spans="2:9" x14ac:dyDescent="0.25">
      <c r="B33" s="3" t="s">
        <v>67</v>
      </c>
      <c r="C33" s="4" t="s">
        <v>19</v>
      </c>
      <c r="D33" s="5" t="s">
        <v>25</v>
      </c>
      <c r="E33" s="25">
        <v>18</v>
      </c>
      <c r="F33" s="7">
        <v>3495</v>
      </c>
      <c r="G33" s="20">
        <f t="shared" si="0"/>
        <v>40</v>
      </c>
      <c r="H33" s="19">
        <f t="shared" si="1"/>
        <v>6</v>
      </c>
      <c r="I33" s="18">
        <v>10</v>
      </c>
    </row>
    <row r="34" spans="2:9" x14ac:dyDescent="0.25">
      <c r="B34" s="3" t="s">
        <v>90</v>
      </c>
      <c r="C34" s="4" t="s">
        <v>15</v>
      </c>
      <c r="D34" s="5" t="s">
        <v>39</v>
      </c>
      <c r="E34" s="25">
        <v>16</v>
      </c>
      <c r="F34" s="7">
        <v>3481</v>
      </c>
      <c r="G34" s="20">
        <f t="shared" si="0"/>
        <v>42</v>
      </c>
      <c r="H34" s="19">
        <f t="shared" si="1"/>
        <v>6</v>
      </c>
      <c r="I34" s="18">
        <v>10</v>
      </c>
    </row>
    <row r="35" spans="2:9" x14ac:dyDescent="0.25">
      <c r="B35" s="3" t="s">
        <v>68</v>
      </c>
      <c r="C35" s="4" t="s">
        <v>6</v>
      </c>
      <c r="D35" s="5" t="s">
        <v>34</v>
      </c>
      <c r="E35" s="25">
        <v>17</v>
      </c>
      <c r="F35" s="7">
        <v>4059</v>
      </c>
      <c r="G35" s="20">
        <f t="shared" si="0"/>
        <v>41</v>
      </c>
      <c r="H35" s="19">
        <f t="shared" si="1"/>
        <v>6</v>
      </c>
      <c r="I35" s="18">
        <v>10</v>
      </c>
    </row>
    <row r="36" spans="2:9" x14ac:dyDescent="0.25">
      <c r="B36" s="3" t="s">
        <v>69</v>
      </c>
      <c r="C36" s="4" t="s">
        <v>19</v>
      </c>
      <c r="D36" s="5" t="s">
        <v>26</v>
      </c>
      <c r="E36" s="25">
        <v>16</v>
      </c>
      <c r="F36" s="7">
        <v>4065</v>
      </c>
      <c r="G36" s="20">
        <f t="shared" si="0"/>
        <v>42</v>
      </c>
      <c r="H36" s="19">
        <f t="shared" si="1"/>
        <v>6</v>
      </c>
      <c r="I36" s="18">
        <v>10</v>
      </c>
    </row>
    <row r="37" spans="2:9" x14ac:dyDescent="0.25">
      <c r="B37" s="3" t="s">
        <v>70</v>
      </c>
      <c r="C37" s="4" t="s">
        <v>8</v>
      </c>
      <c r="D37" s="5" t="s">
        <v>13</v>
      </c>
      <c r="E37" s="25">
        <v>15</v>
      </c>
      <c r="F37" s="7">
        <v>3473</v>
      </c>
      <c r="G37" s="20">
        <f t="shared" si="0"/>
        <v>43</v>
      </c>
      <c r="H37" s="19">
        <f t="shared" si="1"/>
        <v>6</v>
      </c>
      <c r="I37" s="18">
        <v>10</v>
      </c>
    </row>
    <row r="38" spans="2:9" x14ac:dyDescent="0.25">
      <c r="B38" s="3" t="s">
        <v>71</v>
      </c>
      <c r="C38" s="4" t="s">
        <v>15</v>
      </c>
      <c r="D38" s="5" t="s">
        <v>35</v>
      </c>
      <c r="E38" s="25">
        <v>17</v>
      </c>
      <c r="F38" s="7">
        <v>4219</v>
      </c>
      <c r="G38" s="20">
        <f t="shared" si="0"/>
        <v>41</v>
      </c>
      <c r="H38" s="19">
        <f t="shared" si="1"/>
        <v>6</v>
      </c>
      <c r="I38" s="18">
        <v>10</v>
      </c>
    </row>
    <row r="39" spans="2:9" x14ac:dyDescent="0.25">
      <c r="B39" s="3" t="s">
        <v>72</v>
      </c>
      <c r="C39" s="4" t="s">
        <v>19</v>
      </c>
      <c r="D39" s="5" t="s">
        <v>34</v>
      </c>
      <c r="E39" s="25">
        <v>17</v>
      </c>
      <c r="F39" s="7">
        <v>4068</v>
      </c>
      <c r="G39" s="20">
        <f t="shared" si="0"/>
        <v>41</v>
      </c>
      <c r="H39" s="19">
        <f t="shared" si="1"/>
        <v>6</v>
      </c>
      <c r="I39" s="18">
        <v>10</v>
      </c>
    </row>
    <row r="40" spans="2:9" x14ac:dyDescent="0.25">
      <c r="B40" s="3" t="s">
        <v>73</v>
      </c>
      <c r="C40" s="4" t="s">
        <v>8</v>
      </c>
      <c r="D40" s="5" t="s">
        <v>14</v>
      </c>
      <c r="E40" s="25">
        <v>15</v>
      </c>
      <c r="F40" s="7">
        <v>4217</v>
      </c>
      <c r="G40" s="20">
        <f t="shared" si="0"/>
        <v>43</v>
      </c>
      <c r="H40" s="19">
        <f t="shared" si="1"/>
        <v>6</v>
      </c>
      <c r="I40" s="18">
        <v>10</v>
      </c>
    </row>
    <row r="41" spans="2:9" x14ac:dyDescent="0.25">
      <c r="B41" s="3" t="s">
        <v>74</v>
      </c>
      <c r="C41" s="4" t="s">
        <v>19</v>
      </c>
      <c r="D41" s="5" t="s">
        <v>36</v>
      </c>
      <c r="E41" s="25">
        <v>17</v>
      </c>
      <c r="F41" s="7">
        <v>3497</v>
      </c>
      <c r="G41" s="20">
        <f t="shared" si="0"/>
        <v>41</v>
      </c>
      <c r="H41" s="19">
        <f t="shared" si="1"/>
        <v>6</v>
      </c>
      <c r="I41" s="18">
        <v>10</v>
      </c>
    </row>
    <row r="42" spans="2:9" x14ac:dyDescent="0.25">
      <c r="B42" s="3" t="s">
        <v>91</v>
      </c>
      <c r="C42" s="4" t="s">
        <v>15</v>
      </c>
      <c r="D42" s="5" t="s">
        <v>101</v>
      </c>
      <c r="E42" s="25">
        <v>16</v>
      </c>
      <c r="F42" s="7">
        <v>4058</v>
      </c>
      <c r="G42" s="20">
        <f t="shared" si="0"/>
        <v>42</v>
      </c>
      <c r="H42" s="19">
        <f t="shared" si="1"/>
        <v>6</v>
      </c>
      <c r="I42" s="18">
        <v>10</v>
      </c>
    </row>
    <row r="43" spans="2:9" x14ac:dyDescent="0.25">
      <c r="B43" s="3" t="s">
        <v>75</v>
      </c>
      <c r="C43" s="4" t="s">
        <v>21</v>
      </c>
      <c r="D43" s="5" t="s">
        <v>37</v>
      </c>
      <c r="E43" s="25">
        <v>16</v>
      </c>
      <c r="F43" s="7">
        <v>4233</v>
      </c>
      <c r="G43" s="20">
        <f t="shared" si="0"/>
        <v>42</v>
      </c>
      <c r="H43" s="19">
        <f t="shared" si="1"/>
        <v>6</v>
      </c>
      <c r="I43" s="18">
        <v>10</v>
      </c>
    </row>
    <row r="44" spans="2:9" x14ac:dyDescent="0.25">
      <c r="B44" s="3" t="s">
        <v>76</v>
      </c>
      <c r="C44" s="4" t="s">
        <v>15</v>
      </c>
      <c r="D44" s="5" t="s">
        <v>16</v>
      </c>
      <c r="E44" s="25">
        <v>15</v>
      </c>
      <c r="F44" s="7">
        <v>3493</v>
      </c>
      <c r="G44" s="20">
        <f t="shared" si="0"/>
        <v>43</v>
      </c>
      <c r="H44" s="19">
        <f t="shared" si="1"/>
        <v>6</v>
      </c>
      <c r="I44" s="18">
        <v>10</v>
      </c>
    </row>
    <row r="45" spans="2:9" x14ac:dyDescent="0.25">
      <c r="B45" s="3" t="s">
        <v>84</v>
      </c>
      <c r="C45" s="4" t="s">
        <v>15</v>
      </c>
      <c r="D45" s="5" t="s">
        <v>102</v>
      </c>
      <c r="E45" s="25">
        <v>18</v>
      </c>
      <c r="F45" s="7">
        <v>4727</v>
      </c>
      <c r="G45" s="20">
        <f t="shared" si="0"/>
        <v>40</v>
      </c>
      <c r="H45" s="19">
        <f t="shared" si="1"/>
        <v>6</v>
      </c>
      <c r="I45" s="18">
        <v>10</v>
      </c>
    </row>
    <row r="46" spans="2:9" x14ac:dyDescent="0.25">
      <c r="B46" s="9" t="s">
        <v>77</v>
      </c>
      <c r="C46" s="4" t="s">
        <v>19</v>
      </c>
      <c r="D46" s="5" t="s">
        <v>27</v>
      </c>
      <c r="E46" s="25">
        <v>16</v>
      </c>
      <c r="F46" s="7">
        <v>3468</v>
      </c>
      <c r="G46" s="20">
        <f t="shared" si="0"/>
        <v>42</v>
      </c>
      <c r="H46" s="19">
        <f t="shared" si="1"/>
        <v>6</v>
      </c>
      <c r="I46" s="18">
        <v>10</v>
      </c>
    </row>
    <row r="47" spans="2:9" x14ac:dyDescent="0.25">
      <c r="B47" s="3" t="s">
        <v>78</v>
      </c>
      <c r="C47" s="4" t="s">
        <v>6</v>
      </c>
      <c r="D47" s="5" t="s">
        <v>28</v>
      </c>
      <c r="E47" s="25">
        <v>16</v>
      </c>
      <c r="F47" s="7">
        <v>4062</v>
      </c>
      <c r="G47" s="20">
        <f t="shared" si="0"/>
        <v>42</v>
      </c>
      <c r="H47" s="19">
        <f t="shared" si="1"/>
        <v>6</v>
      </c>
      <c r="I47" s="18">
        <v>10</v>
      </c>
    </row>
    <row r="48" spans="2:9" x14ac:dyDescent="0.25">
      <c r="B48" s="3" t="s">
        <v>92</v>
      </c>
      <c r="C48" s="4" t="s">
        <v>6</v>
      </c>
      <c r="D48" s="5" t="s">
        <v>103</v>
      </c>
      <c r="E48" s="25">
        <v>16</v>
      </c>
      <c r="F48" s="7">
        <v>4847</v>
      </c>
      <c r="G48" s="20">
        <f t="shared" si="0"/>
        <v>42</v>
      </c>
      <c r="H48" s="19">
        <f t="shared" si="1"/>
        <v>6</v>
      </c>
      <c r="I48" s="18">
        <v>10</v>
      </c>
    </row>
    <row r="49" spans="2:10" x14ac:dyDescent="0.25">
      <c r="B49" s="3" t="s">
        <v>79</v>
      </c>
      <c r="C49" s="4" t="s">
        <v>8</v>
      </c>
      <c r="D49" s="5" t="s">
        <v>29</v>
      </c>
      <c r="E49" s="25">
        <v>16</v>
      </c>
      <c r="F49" s="7">
        <v>4229</v>
      </c>
      <c r="G49" s="20">
        <f t="shared" si="0"/>
        <v>42</v>
      </c>
      <c r="H49" s="19">
        <f t="shared" si="1"/>
        <v>6</v>
      </c>
      <c r="I49" s="18">
        <v>10</v>
      </c>
    </row>
    <row r="51" spans="2:10" x14ac:dyDescent="0.25">
      <c r="B51" s="26" t="s">
        <v>111</v>
      </c>
      <c r="C51" s="26"/>
      <c r="D51" s="26"/>
      <c r="E51" s="26"/>
      <c r="F51" s="26"/>
      <c r="G51" s="26"/>
      <c r="H51" s="26"/>
      <c r="I51" s="26"/>
      <c r="J51" s="26"/>
    </row>
    <row r="52" spans="2:10" x14ac:dyDescent="0.25">
      <c r="B52" s="27" t="s">
        <v>112</v>
      </c>
      <c r="C52" s="27"/>
      <c r="D52" s="27"/>
      <c r="E52" s="27"/>
      <c r="F52" s="27"/>
      <c r="G52" s="27"/>
      <c r="H52" s="27"/>
      <c r="I52" s="27"/>
      <c r="J52" s="27"/>
    </row>
  </sheetData>
  <autoFilter ref="B1:I49" xr:uid="{1ECE3A51-3915-47A1-833A-BB466DB0D7B9}">
    <sortState xmlns:xlrd2="http://schemas.microsoft.com/office/spreadsheetml/2017/richdata2" ref="B2:I49">
      <sortCondition ref="B1:B49"/>
    </sortState>
  </autoFilter>
  <mergeCells count="2">
    <mergeCell ref="B51:J51"/>
    <mergeCell ref="B52:J5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Bloom Date Calculator</vt:lpstr>
      <vt:lpstr>Chilling Date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Longfellow</dc:creator>
  <cp:lastModifiedBy>Liv Detrick</cp:lastModifiedBy>
  <dcterms:created xsi:type="dcterms:W3CDTF">2023-03-30T13:01:42Z</dcterms:created>
  <dcterms:modified xsi:type="dcterms:W3CDTF">2024-05-15T14:48:29Z</dcterms:modified>
</cp:coreProperties>
</file>